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(현재)\법인\정기이사회\2023년 정기이사회\132회 임시이사회(2차 추경, 정관변경)\"/>
    </mc:Choice>
  </mc:AlternateContent>
  <bookViews>
    <workbookView xWindow="0" yWindow="0" windowWidth="14085" windowHeight="11340" activeTab="4"/>
  </bookViews>
  <sheets>
    <sheet name="예산서표지" sheetId="1" r:id="rId1"/>
    <sheet name="예산총칙" sheetId="5" r:id="rId2"/>
    <sheet name="세입.세출예산총팔" sheetId="4" r:id="rId3"/>
    <sheet name="세입예산서" sheetId="2" r:id="rId4"/>
    <sheet name="세출예산서" sheetId="3" r:id="rId5"/>
  </sheets>
  <definedNames>
    <definedName name="_xlnm.Print_Area" localSheetId="2">세입.세출예산총팔!$A$1:$O$30</definedName>
    <definedName name="_xlnm.Print_Area" localSheetId="4">세출예산서!$A$1:$G$29</definedName>
    <definedName name="_xlnm.Print_Area" localSheetId="1">예산총칙!$A$1:$H$70</definedName>
    <definedName name="_xlnm.Print_Titles" localSheetId="3">세입예산서!$3:$4</definedName>
    <definedName name="_xlnm.Print_Titles" localSheetId="4">세출예산서!$3:$4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5" l="1"/>
  <c r="D32" i="5"/>
  <c r="G53" i="5" l="1"/>
  <c r="D53" i="5"/>
  <c r="G49" i="5"/>
  <c r="D49" i="5"/>
  <c r="G42" i="5"/>
  <c r="D42" i="5"/>
  <c r="G37" i="5"/>
  <c r="D37" i="5"/>
  <c r="G29" i="5"/>
  <c r="D29" i="5"/>
  <c r="G25" i="5"/>
  <c r="D25" i="5"/>
  <c r="G21" i="5"/>
  <c r="D21" i="5"/>
  <c r="G17" i="5"/>
  <c r="D17" i="5"/>
  <c r="D7" i="5" l="1"/>
  <c r="D46" i="5"/>
  <c r="G7" i="5"/>
  <c r="G46" i="5"/>
</calcChain>
</file>

<file path=xl/sharedStrings.xml><?xml version="1.0" encoding="utf-8"?>
<sst xmlns="http://schemas.openxmlformats.org/spreadsheetml/2006/main" count="489" uniqueCount="209">
  <si>
    <t>세입</t>
  </si>
  <si>
    <t>세출</t>
  </si>
  <si>
    <t>관</t>
  </si>
  <si>
    <t>항</t>
  </si>
  <si>
    <t>목</t>
  </si>
  <si>
    <t>예산액</t>
  </si>
  <si>
    <t>증감(B)-(A)</t>
  </si>
  <si>
    <t>당초(A)</t>
  </si>
  <si>
    <t>추경(B)</t>
  </si>
  <si>
    <t>금액</t>
  </si>
  <si>
    <t>비율(%)</t>
  </si>
  <si>
    <t>입소자(이용자)부담금수입</t>
  </si>
  <si>
    <t>입소(이용)비용수입</t>
  </si>
  <si>
    <t>본인부담금수입</t>
  </si>
  <si>
    <t>사무비</t>
  </si>
  <si>
    <t>인건비</t>
  </si>
  <si>
    <t>급여</t>
  </si>
  <si>
    <t>식재료비수입</t>
  </si>
  <si>
    <t>각종수당</t>
  </si>
  <si>
    <t>기타비급여수입</t>
  </si>
  <si>
    <t>일용잡급</t>
  </si>
  <si>
    <t>보조금수입</t>
  </si>
  <si>
    <t>시도보조금</t>
  </si>
  <si>
    <t>퇴직금 및 퇴직적립금</t>
  </si>
  <si>
    <t>시군구보조금</t>
  </si>
  <si>
    <t>사회보험부담금</t>
  </si>
  <si>
    <t>후원금수입</t>
  </si>
  <si>
    <t>비지정후원금</t>
  </si>
  <si>
    <t>업무추진비</t>
  </si>
  <si>
    <t>기관운영비</t>
  </si>
  <si>
    <t>요양급여수입</t>
  </si>
  <si>
    <t>장기요양급여수입</t>
  </si>
  <si>
    <t>직책보조비</t>
  </si>
  <si>
    <t>가산금 수입</t>
  </si>
  <si>
    <t>회의비</t>
  </si>
  <si>
    <t>전입금</t>
  </si>
  <si>
    <t>법인전입금</t>
  </si>
  <si>
    <t>운영비</t>
  </si>
  <si>
    <t>여비</t>
  </si>
  <si>
    <t>법인전입금(후원금)</t>
  </si>
  <si>
    <t>수용비 및 수수료</t>
  </si>
  <si>
    <t>이월금</t>
  </si>
  <si>
    <t>전년도이월금</t>
  </si>
  <si>
    <t>공공요금 및 각종 세금공과금</t>
  </si>
  <si>
    <t>전년도이월금(후원금)</t>
  </si>
  <si>
    <t>차량비</t>
  </si>
  <si>
    <t>잡수입</t>
  </si>
  <si>
    <t>불용품매각대</t>
  </si>
  <si>
    <t>기타운영비</t>
  </si>
  <si>
    <t>기타예금이자수입</t>
  </si>
  <si>
    <t>재산조성비</t>
  </si>
  <si>
    <t>시설비</t>
  </si>
  <si>
    <t>직원식재료수입</t>
  </si>
  <si>
    <t>자산취득비</t>
  </si>
  <si>
    <t>기타잡수입</t>
  </si>
  <si>
    <t>시설장비유지비</t>
  </si>
  <si>
    <t/>
  </si>
  <si>
    <t>사업비</t>
  </si>
  <si>
    <t>생계비</t>
  </si>
  <si>
    <t>수용기관경비</t>
  </si>
  <si>
    <t>의료비</t>
  </si>
  <si>
    <t>프로그램 사업비</t>
  </si>
  <si>
    <t>잡지출</t>
  </si>
  <si>
    <t>예비비 및 기타</t>
  </si>
  <si>
    <t>예비비</t>
  </si>
  <si>
    <t>반환금</t>
  </si>
  <si>
    <t>적립금 및 준비금</t>
  </si>
  <si>
    <t>운영충당적립금 및 환경개선부담금</t>
  </si>
  <si>
    <t>시설환경 개선준비금</t>
  </si>
  <si>
    <t>합계</t>
  </si>
  <si>
    <t>&lt;시설회계&gt;</t>
    <phoneticPr fontId="3" type="noConversion"/>
  </si>
  <si>
    <t>(단위:  원)</t>
    <phoneticPr fontId="3" type="noConversion"/>
  </si>
  <si>
    <t>&lt;2023년도 2차 추경 세입 · 세출 예산 총괄&gt;</t>
    <phoneticPr fontId="3" type="noConversion"/>
  </si>
  <si>
    <t>과목</t>
  </si>
  <si>
    <t>증감</t>
  </si>
  <si>
    <t>내역</t>
  </si>
  <si>
    <t>당초</t>
  </si>
  <si>
    <t>추경</t>
  </si>
  <si>
    <t>이용료
-  입소자 병원진료비 수입 2,500,000원 * 12월 = 30,000,000원
&lt;2022년도 미납금 575,710원&gt;</t>
  </si>
  <si>
    <t>- 70,000원 * 4명 * 12월 = 3,360,000원
- 70,000원 * 1명 * 6월 = 420,000원</t>
  </si>
  <si>
    <t>- 후원금 수입 10,000원 * 2월 = 20,000원
              50,000원 * 1회 = 50,000원</t>
  </si>
  <si>
    <t>장기요양
인력가산수당 
- 5,000,000원 * 12월 = 60,000,000원 
야근간무수당(4명) 
- 5,500,000원 * 12월 = 66,000,000원</t>
  </si>
  <si>
    <t>후원금 
 법인전입금(후원금) 2,000,000원 * 1회 = 2,000,000원</t>
  </si>
  <si>
    <t>직원식비 8,128원
장기요양 678,471원
이용료 11,274,086원
일자리 107,847,231원
대우수당 1,062원
장려수당 678원
일학습 71,070,603원
- 생계비 200,000원</t>
  </si>
  <si>
    <t>장기요양
- 50,000원 * 1회 = 50,000원</t>
  </si>
  <si>
    <t>직원식비(37,700,000원)
다솜 50,000원 * 42명 * 2월 = 4,200,000원
     50,000원 * 44명 * 10월 = 22,000,000원
     50,000원 * 16명 * 11월 = 8,800,000원
공익 50,000원 * 3명 * 12월 = 1,800,000</t>
  </si>
  <si>
    <t>장기요양
- 종사자 검체 채취 지원금 700,000원 * 12회 = 8,400,000원
- 종사자 및 입소자 신속항원 검사 지원금 
  종사자 45명 * 9회 * 8,000원 = 3,240,000원
  입소자 64명 * 4회 * 8,000원 = 2,048,000원
  1회 * 8,000원 = 8,000원
- 생계비 이자 6,000원
- 대우, 장려 이자 20원
- 코호트수당 24,001,800원
- 코호트방역물품 지원비 6,540,000원
- 사업비 이관 20,500,000원
- 건물화재보험 만기환급금 67,690원
- 카드포인트 캐쉬백 전환 369,416원
- 고령자 계속고용장려금(18,000,000원)
   5명 * 300,000원 * 12월 = 18,000,000원
- 기타 269원
- 학습근로자 수당 400,000원 * 2명 * 6월 = 4,800,000원
- 학습근로자 수당 35시간 * 2명 * 6월 * 4,800원 = 2,016,000원
- 기업현장교사 300,000원 * 6월 = 1,800,000원
- HRD담당자 수당 250,000원 * 6월 = 1,500,000원
이용료
           10,000원 * 1회 = 10,000원
사업비이관 8,000,000원 * 4회 = 32,000,000원
남열희G(잘못입금) 594,910원
* 이용료 통장에서 이관(민말연G)</t>
  </si>
  <si>
    <t>장기요양
* 직원보수일람표 참조　　
장기요양
* 직원보수일람표 참조</t>
  </si>
  <si>
    <t>일용잡금(90,000원)
 - 90,000원 * 1회 = 90,000원
- 90,000원 * 5회 = 450,000원</t>
  </si>
  <si>
    <t>장기요양
* 임직원보수일람표 참조
장기요양
* 임직원보수일람표 참조</t>
  </si>
  <si>
    <t>이용료
- 경조비((입소자) 100,000원 * 10명 = 1,000,000원
- 유관기관 협력 100,000원 * 2회 = 200,000원
- 충노협 한마음대회 시설분담금 100,000원 * 1회 = 100,0000원
- 명절선물(운영위원, 촉탁의) 70,000원 * 3명 * 2회 = 420,000원
- 경조비(직원) 200,000원 * 10회 = 2,000,000원
- 상품권 명절 4,650,000원 * 1회 = 4,650,000원
              7,500,000원 * 1회 = 7,500,000원
         생일 30,000원 * 50명 = 1,500,000원
- 직원 장기근속자 행운의 열쇠 360,000원 * 4명 * 1회 = 1,440,000원
- 직원회식 30,000원 * 45명 * 1회 = 1,350,000원
- 직원 송년회 40,000원 * 45명 * 1회 = 1,800,000원</t>
  </si>
  <si>
    <t>이용료
- 2,000,000원 * 12월 * 1명 = 24,000,000원
- 300,000원 * 12월 * 2명 = 7,200,000원</t>
  </si>
  <si>
    <t>이용료
- 직원교육 50,000원 * 3회 = 150,000원
- 운영위원 100,000원 * 4회 = 400,000원
- 보호자간담회 100,000원 * 1회 = 100,000원</t>
  </si>
  <si>
    <t>이용료
- 교육참가비 200,000원 * 3회 = 600,000원            
             633,000원 * 1회 = 633,000원  
- 출장여비 200,000원 * 4회 = 800,000원
- 기타 2,000,000원</t>
  </si>
  <si>
    <t>이용료
- 전기요금 1,000,000원 * 10월 = 10,000,000원
- 난방전기요금 1,000,000원 * 6월 = 6,000,000원              
               5,000,000원 * 3월 = 15,000,000원
- 취사연료비 800,000원 * 12회 = 9,600,000원
- 승강기배상책임보험 80,000원 * 1회 = 80,000원
- 차량보험(6248) 1,000,000원 * 1회 = 1,000,000원
- 차량보험(0499) 1,100,000원 * 1회 = 1,100,000원
- 자동차세외 150,000원 * 2회 = 300,000원
- 신용보증보험 200,000원 * 1회 = 200,000원
- 한노협회비(연간) 912,000원 * 1회 = 912,000원
- 충노협회비 792,000원 * 1회 = 792,000원
- 청사협회비 200,000원 * 1회 = 200,000원
- 청사협회비 10,000원 * 12월 = 120,000원
- 충사협회비 200,000원 * 1회 = 200,000원
- E/V 비상전화요금 3,850원 * 12월 = 46,200원
- 기타 2,721,800원
장기요양
- 전화요금 250,000원 * 12월 = 3,000,000원
- 정수기렌탈료 69,700원 * 6월 = 418,200원
- 정수기렌탈료 63,700원 * 7월 = 445,900원
- 난방전기요금 1,000,000원 * 2회 = 2,000,000원
- 기타 200,000원 * 8월 = 1,600,000원
후원금
전기요금 1,000,000원 * 2회 = 2,000,000원
난방전기요금 1,000,000원 * 1회 = 1,000,000원
             938,240원 *1회 = 938,240원</t>
  </si>
  <si>
    <t>이용료
500,000원 * 1회 = 500,000원</t>
  </si>
  <si>
    <t>이용료
소방 엔진펌프 배터리교체 462,000원
심야온수기 히터 교체 165,000원
온수기 순환펌프 교체 275,000원
구동장치용모터set 750,000원 
그외 2,000,000원 * 1회 = 2,000,000원</t>
  </si>
  <si>
    <t>계 72,254,250원
- 생계급여 303,266원 * 19명 * 12월 = 69,144,648원
           299,106원 * 1명 * 1월 = 299,106원
           245,510원 * 1녕 * 1월 = 245,510원 
           84,980원 * 1명 * 1월 = 84,980원             
- 특별위로금 50,000원 * 19명 * 2회 = 950,000원
- 틀별위로금 50,000원 * 17명 * 1회 = 850,000
- 월동대책비 40,000원 * 17명 * 1회 = 680,000원
이용료
- 식재료비 225,000원 * 44명 * 12월 = 118,800,000원        
           225,000원 * 1명 * 8월 = 1,800,000원 
           225,000원 * 2명 * 6월 = 2,700,000원
- 간식비 30,000원 * 44명 * 12월 = 15,840,000원
         30,000원 * 1명 * 8월 = 240,000원
         30,000원 * 2명 * 6월 = 360,000원
직원식비(37,700,000원)
다솜 50,000원 * 42명 * 2월 = 4,200,000원
     50,000원 * 44명 * 10월 = 22,000,000원
우암 50,000원 * 18명 * 1월 = 900,000원
     50,000원 * 16명 * 11월 = 8,800,000원
공익 50,000원 * 3명 * 12월 = 1,800,000</t>
  </si>
  <si>
    <t>장기요양
- 기저귀 2,300,000원 * 4회 = 9,200,000원 
- 폴리글러브 340,000원 * 1회 = 340,000원
- 그외 100,000원 * 12회 = 1,200,000원
이용료
- 위생용품(기저귀등) 2,300,000원 * 8월 = 18,400,000원
- 위생관리(세제외) 300,000원 * 12월 = 3,600,000원
- 위생관리(면도기외) 300,000원 * 12월 = 3,600,000원
- 쓰레기봉투외 290,000원 * 12월 = 3,480,000원
- 그외 1,200,000원 * 1회 = 1,200,000원
후원금
 기저귀 2,000,000원 *1회 = 2,000,000원</t>
  </si>
  <si>
    <t>생계비
- 상반기 예금이자 이관 2,114원
- 하반기 예금이자 이관 3,886원
일자리
- 사업비에서 이관 
  7,000,000원 * 3회 = 21,000,000원
- 학습근로자 수당 150,000원 * 2명 * 6월 = 1,800,000원
- 기업현장교사 수당 100,000원 * 3명 * 6월 = 1,800,000원 
- HRD담당자 수당 250,000원 * 6월 = 1,500,000원
- 사업비 이관 8,000,000원 * 3회 = 24,000,000원
- 사업비 이관 7,500,000원 * 1회 = 7,500,000원
이용료
- 입소자 병원진료비 2,200,000원 * 12월 = 26,400,000원
- 기타 잡지출 200,000원 * 12월 = 2,400,000원
장기요양
종사자 검체 채취 지원금 700,000원 * 12회 = 8,400,000원
그 외 2,000,0000원</t>
  </si>
  <si>
    <t>- 생계비 200,000원
- 반환금(민말연G) 88,920원
- 장려수당 678원
- 대우수당 반환금 1,062원</t>
  </si>
  <si>
    <t>이용료
- 1,100,000원 * 12월 = 13,200,000원</t>
  </si>
  <si>
    <t>다솜노인요양원</t>
    <phoneticPr fontId="3" type="noConversion"/>
  </si>
  <si>
    <t>&lt;2023년도 2차 추경 세입예산서&gt;</t>
    <phoneticPr fontId="3" type="noConversion"/>
  </si>
  <si>
    <t>다솜노인요양원</t>
    <phoneticPr fontId="3" type="noConversion"/>
  </si>
  <si>
    <t>&lt;2023년도 2차 추경 세출예산서&gt;</t>
    <phoneticPr fontId="3" type="noConversion"/>
  </si>
  <si>
    <t>2023년도</t>
    <phoneticPr fontId="3" type="noConversion"/>
  </si>
  <si>
    <t>2차 추경 세입 · 세출 예산서</t>
    <phoneticPr fontId="3" type="noConversion"/>
  </si>
  <si>
    <t>사회복지법인 다솜노인요양원</t>
    <phoneticPr fontId="3" type="noConversion"/>
  </si>
  <si>
    <t>1. 예  산  총  칙</t>
    <phoneticPr fontId="3" type="noConversion"/>
  </si>
  <si>
    <t>제1조   회계연도는 정부회계연도에 따라 1월1일부터 12월31일까지이다.</t>
    <phoneticPr fontId="3" type="noConversion"/>
  </si>
  <si>
    <t>제2조   2023년도 2차 추경 세입· 세출 예산규모는 다음과 같다</t>
    <phoneticPr fontId="3" type="noConversion"/>
  </si>
  <si>
    <t>(단위:   원)</t>
    <phoneticPr fontId="3" type="noConversion"/>
  </si>
  <si>
    <t>세    입</t>
    <phoneticPr fontId="3" type="noConversion"/>
  </si>
  <si>
    <t>세    출</t>
    <phoneticPr fontId="3" type="noConversion"/>
  </si>
  <si>
    <t>계</t>
    <phoneticPr fontId="3" type="noConversion"/>
  </si>
  <si>
    <t>장기요양
사업</t>
    <phoneticPr fontId="3" type="noConversion"/>
  </si>
  <si>
    <t>입소(이용)비용수입</t>
    <phoneticPr fontId="3" type="noConversion"/>
  </si>
  <si>
    <t>인건비</t>
    <phoneticPr fontId="3" type="noConversion"/>
  </si>
  <si>
    <t>요양급여수입</t>
    <phoneticPr fontId="3" type="noConversion"/>
  </si>
  <si>
    <t>업무추진비</t>
    <phoneticPr fontId="3" type="noConversion"/>
  </si>
  <si>
    <t>전입금</t>
    <phoneticPr fontId="3" type="noConversion"/>
  </si>
  <si>
    <t>운영비(사무)</t>
    <phoneticPr fontId="3" type="noConversion"/>
  </si>
  <si>
    <t>이월금</t>
    <phoneticPr fontId="3" type="noConversion"/>
  </si>
  <si>
    <t>시설비</t>
    <phoneticPr fontId="3" type="noConversion"/>
  </si>
  <si>
    <t>잡수입</t>
    <phoneticPr fontId="3" type="noConversion"/>
  </si>
  <si>
    <t>운영비(사업)</t>
    <phoneticPr fontId="3" type="noConversion"/>
  </si>
  <si>
    <t>사업비</t>
    <phoneticPr fontId="3" type="noConversion"/>
  </si>
  <si>
    <t>잡지출</t>
    <phoneticPr fontId="3" type="noConversion"/>
  </si>
  <si>
    <t>예비비 및 기타</t>
    <phoneticPr fontId="3" type="noConversion"/>
  </si>
  <si>
    <t>운영충당금적립금
및 환경개선부담</t>
    <phoneticPr fontId="3" type="noConversion"/>
  </si>
  <si>
    <t>소    계</t>
    <phoneticPr fontId="3" type="noConversion"/>
  </si>
  <si>
    <t>생계비</t>
    <phoneticPr fontId="3" type="noConversion"/>
  </si>
  <si>
    <t>보조금</t>
    <phoneticPr fontId="3" type="noConversion"/>
  </si>
  <si>
    <t>생계비</t>
    <phoneticPr fontId="3" type="noConversion"/>
  </si>
  <si>
    <t>이월금</t>
    <phoneticPr fontId="3" type="noConversion"/>
  </si>
  <si>
    <t>잡지출</t>
    <phoneticPr fontId="3" type="noConversion"/>
  </si>
  <si>
    <t>잡수입</t>
    <phoneticPr fontId="3" type="noConversion"/>
  </si>
  <si>
    <t>소    계</t>
    <phoneticPr fontId="3" type="noConversion"/>
  </si>
  <si>
    <t>대우수당</t>
    <phoneticPr fontId="3" type="noConversion"/>
  </si>
  <si>
    <t>보조금</t>
    <phoneticPr fontId="3" type="noConversion"/>
  </si>
  <si>
    <t>대우수당</t>
    <phoneticPr fontId="3" type="noConversion"/>
  </si>
  <si>
    <t>인건비</t>
    <phoneticPr fontId="3" type="noConversion"/>
  </si>
  <si>
    <t>이월금</t>
    <phoneticPr fontId="3" type="noConversion"/>
  </si>
  <si>
    <t>예비비 및 기타</t>
    <phoneticPr fontId="3" type="noConversion"/>
  </si>
  <si>
    <t>소    계</t>
    <phoneticPr fontId="3" type="noConversion"/>
  </si>
  <si>
    <t>장려수당</t>
    <phoneticPr fontId="3" type="noConversion"/>
  </si>
  <si>
    <t>보조금</t>
    <phoneticPr fontId="3" type="noConversion"/>
  </si>
  <si>
    <t>이월금</t>
    <phoneticPr fontId="3" type="noConversion"/>
  </si>
  <si>
    <t>잡수입</t>
    <phoneticPr fontId="3" type="noConversion"/>
  </si>
  <si>
    <t>소    계</t>
    <phoneticPr fontId="3" type="noConversion"/>
  </si>
  <si>
    <t>운영비(사무)</t>
    <phoneticPr fontId="3" type="noConversion"/>
  </si>
  <si>
    <t>시설비</t>
    <phoneticPr fontId="3" type="noConversion"/>
  </si>
  <si>
    <t>잡지출</t>
    <phoneticPr fontId="3" type="noConversion"/>
  </si>
  <si>
    <t>소    계</t>
    <phoneticPr fontId="3" type="noConversion"/>
  </si>
  <si>
    <t>후원금</t>
    <phoneticPr fontId="3" type="noConversion"/>
  </si>
  <si>
    <t>후원금수입</t>
    <phoneticPr fontId="3" type="noConversion"/>
  </si>
  <si>
    <t>운영비(사업비)</t>
    <phoneticPr fontId="3" type="noConversion"/>
  </si>
  <si>
    <t>&lt;특별회계&gt;</t>
    <phoneticPr fontId="3" type="noConversion"/>
  </si>
  <si>
    <t>(단위:   원)</t>
    <phoneticPr fontId="3" type="noConversion"/>
  </si>
  <si>
    <t>계</t>
    <phoneticPr fontId="3" type="noConversion"/>
  </si>
  <si>
    <t>운영충당
적립금</t>
    <phoneticPr fontId="3" type="noConversion"/>
  </si>
  <si>
    <t>운영충당
적립금</t>
    <phoneticPr fontId="3" type="noConversion"/>
  </si>
  <si>
    <t>환경개선
준비금</t>
    <phoneticPr fontId="3" type="noConversion"/>
  </si>
  <si>
    <t>환경개선
준비금</t>
    <phoneticPr fontId="3" type="noConversion"/>
  </si>
  <si>
    <t>준비금</t>
    <phoneticPr fontId="3" type="noConversion"/>
  </si>
  <si>
    <t>* 특별회계 사용계획서 첨부</t>
    <phoneticPr fontId="3" type="noConversion"/>
  </si>
  <si>
    <t>제3조   세입· 세출예산의 명세는 세입명세서 및 세출명세서와 같다.</t>
    <phoneticPr fontId="3" type="noConversion"/>
  </si>
  <si>
    <t>제4조   세출예산 중 회계연도내에 지출하지 못한 경비는 익년도에 이월하여 사용할 수 없다.</t>
    <phoneticPr fontId="3" type="noConversion"/>
  </si>
  <si>
    <t xml:space="preserve">           다만, 회계연도내에 지출원인행위를 하였으나 불가피한 사유로 인하여 회계연도내에 </t>
    <phoneticPr fontId="3" type="noConversion"/>
  </si>
  <si>
    <t xml:space="preserve">           지출하지 못한 경비는 익년도에 이월하여 사용할수 있다.</t>
    <phoneticPr fontId="3" type="noConversion"/>
  </si>
  <si>
    <t xml:space="preserve">제5조   예산의 전용사유가 발생하면 예산을 전용할 수 있다.  다만, 관간의 전용은 이사회의 </t>
    <phoneticPr fontId="3" type="noConversion"/>
  </si>
  <si>
    <t xml:space="preserve">            의결을 거쳐 주무관청의 승인을 얻어야 하며 동일과내의 항간의 전용은 이사회의 의결을</t>
    <phoneticPr fontId="3" type="noConversion"/>
  </si>
  <si>
    <t xml:space="preserve">            거쳐야 한다.</t>
    <phoneticPr fontId="3" type="noConversion"/>
  </si>
  <si>
    <t>제6조   세입예산은 해당 관, 항, 목의 예산을 미만 및 초과하여 수납할 수 있으며, 내역에 명시되</t>
    <phoneticPr fontId="3" type="noConversion"/>
  </si>
  <si>
    <t xml:space="preserve">           지 않은 수입은 기타수입으로 조치한다.</t>
    <phoneticPr fontId="3" type="noConversion"/>
  </si>
  <si>
    <t xml:space="preserve">제7조   세출예산 성립 후 사업내용이 명시되어 수입되는 국고, 시도보조금, 시군구보조금,  </t>
    <phoneticPr fontId="3" type="noConversion"/>
  </si>
  <si>
    <t xml:space="preserve">           기타보조금, 장기요양수입, 입소비용수입, 후원금수입은 추가경정 예산의 성립 </t>
    <phoneticPr fontId="3" type="noConversion"/>
  </si>
  <si>
    <t xml:space="preserve">           이전이라도 먼저 사용할 수 있으며,  이는 차기 추가경정예산에 반영하여야 한다.</t>
    <phoneticPr fontId="3" type="noConversion"/>
  </si>
  <si>
    <t>제8조   특별회계는 재무회계규칙 제18조(특정목적사업 예산)에 따라 사용할수 있다.</t>
    <phoneticPr fontId="3" type="noConversion"/>
  </si>
  <si>
    <t xml:space="preserve">            다만, 시설의 운영에 따라 필요시 구체적인 내용을 이사회의결을 거쳐 주무관청의 승인을 </t>
    <phoneticPr fontId="3" type="noConversion"/>
  </si>
  <si>
    <t xml:space="preserve">            얻어 사용한다.</t>
    <phoneticPr fontId="3" type="noConversion"/>
  </si>
  <si>
    <t>사업비(사업비)</t>
    <phoneticPr fontId="3" type="noConversion"/>
  </si>
  <si>
    <t>지정후원금</t>
  </si>
  <si>
    <t>- 한국노인복지중앙회 후원금
  20,000원 * 2명 * 5월 = 200,000원</t>
  </si>
  <si>
    <t>이용료
여가프로그램(1,980,000원)
- 요리활동 70,000원 * 6회 = 420,000원
- 다도활동 40,000원 * 24회 = 960,000원
- 찾아가는 슈퍼마켓 150,000원 * 4회 = 600,000원
가족지지프로그램(1,900,000원)
- 생신잔치 30,000원 * 60명 = 1,800,000원
           100,000원 * 1회 = 100,000원
행사프로그램(350,000원)
- 어버이날 150,000원 * 1회 = 150,000원
- 예비비 200,000원 * 1회 = 200,000원
- 결연후원금 20,000원 * 2명 * 5개월 = 200,000원</t>
  </si>
  <si>
    <t>이용료
- 20,000,000원 * 1회 = 20,000,000원
장기요양
- 30,000,000원 * 1회 = 30,000,000원</t>
  </si>
  <si>
    <t>이용료(연차수당 )
- 1,500,000원 * 5명 = 6,000,000원
대우수당 160,000원 * 1명 * 6월 = 960,000원
- 70,000원 * 1명 * 12월 = 840,000원
- 70,000원 * 1명 * 6월 = 420,000원
장기요양
* 직원보수일람표 참조
  각종수당(163,085,660원)
* 장기근속장려금(21,580,000원)
* 대우자부담수당(3,360,000원)
 - 140,000원 * 2명 * 12월 = 3,360,000원
* 장려자부담수당(840,000원)
 - 70,000원 * 1명 * 12월 = 840,000원 
* 연차수당(2,300,000원)
- 700,000원 * 2명 = 1,4000,000원
- 900,000원 * 1명 = 900,000원
* 코호트 수당(14,853,640원)
이용료(연차수당)
- 800,000원 * 2명 = 1,600,000원
장기요양
* 직원보수일람표 참조
- 각종수당 (13,475,070원)
* 장기근속장려금(3,600,000원)
* 연차수당(1,000,000원)
- 500,000원 * 2명 = 1,000,000원
*코호트수당(9,151,020원)
- 70,000원 * 3명 * 12월 = 2,520,000원
대우수당 160,000원 * 3명 * 12월 = 5,760,000원</t>
  </si>
  <si>
    <t>장기요양
- ECM 수수료 80,660원 * 12월 = 967,920원
- 사무용품(토너외) 300,000원 * 5회 = 1,500,000원
- 코호트방역물품 540,000원 * 1회 = 540,000원
이용료
- 전기대행수수료 630,000원 * 10회 = 6,300,000원                                 
- 노무자문료 220,000원 * 10회 = 2,200,000원
- 오수정화관리수수료 308,660 * 10회 = 3,086,600원
- 소방관리 수수료 120,000원 * 10회 = 1,200,000원
- E/W 관리 수수료 176,000원 * 12월 = 2,112,000원
- D/W 관리 수수료 66,000원 * 12월 = 792,000원
- 퇴직연금 관리수수료 800,000원 * 1회 = 800,000원
- 실내공기질측정비 800,000원 * 1회 = 800,000원
- 주방세제외 200,000원 * 12회 = 2,400,000원
- 주방용품 200,000원 * 5회 = 1,000,000원
- 사무용품비 500,000원 * 6월 = 3,000,000원
- 소모품(전구등) 200,000원 * 12회 = 2,400,000원
- 구인광고 75,000원 * 12회 = 900,000원
- 신고수수료 110,000원 * 10회 = 1,100,000원
- 음식물처리기 수수료 180,000원 * 12회 = 2,160,000원
- 방역비 180,000원 * 6회 = 1,080,000원
- 천연소치제(방향제외) 28,600원 * 12회 = 343,200원
- 기타 800,000원 * 6회 = 4,800,000원</t>
  </si>
  <si>
    <t>장기요양
- 차량유지비 250,000원 * 2회 = 500,000원
이용료
- 차량유류비 400,000원 * 12월 = 4,800,000원
- 차량유류비 150,000원 * 12월 = 1,800,000원
- 차량유지비 300,000원 * 8월 = 2,400,000원
- 기타 200,000원 * 3회 = 600,000원</t>
  </si>
  <si>
    <t>- 식사비 150,000원 * 4회 = 600,000원
이용료
- 직원상해보험 36,346원 * 12회 = 436,152원 
- 직원상해보험(한국사회복지공제회) 420,000원 * 1회 = 420,000원                         
- 특수검진비 1,500,000원 * 1회 = 1,500,000원
- 직원건강검진비(주방) 31,000원
- 직원간식비 150,000원 * 12월 = 1,800,000원
- 기타 643,848원
직원식비(26,200,000원)
 50,000원 * 42명 * 2월 = 4,200,000원
 50,000원 * 44명 * 10월 = 22,000,000원</t>
  </si>
  <si>
    <t>장기요양
- 의료소모품(당스틱외) 300,000원 * 2회 = 600,000원
- 의료약품(알콜외) 200,000원 * 6회 = 1,200,000원
* 코호트 방역물품 
- 소독용에틸알콜외 3,800,0000원
- 에코하이진 660,000원
- 항원키트 1,500,000원
- 의료폐기물수거료 40,000원
이용료
- 의료폐기물처리비 50,000원 * 12월 = 600,000원
- 의료소모품(당스틱외) 500,000원 * 6회 = 3,000,000원
- 의료약품(알콜외) 500,000원 * 5회 = 2,500,000원
- 진료비 및 약제비, 이송처치비 100,000원 * 10명 = 1,000,000원
- 신속항원키트 1,400,000원 * 1회 = 1,400,000원
- 자체방역물품(소독액 포함) 200,000원 * 6회 = 1,200,000원</t>
  </si>
  <si>
    <t>기능보강</t>
    <phoneticPr fontId="3" type="noConversion"/>
  </si>
  <si>
    <t>예비비 및 기타</t>
    <phoneticPr fontId="3" type="noConversion"/>
  </si>
  <si>
    <t xml:space="preserve"> </t>
    <phoneticPr fontId="1" type="noConversion"/>
  </si>
  <si>
    <t xml:space="preserve"> </t>
    <phoneticPr fontId="1" type="noConversion"/>
  </si>
  <si>
    <t>장기요양
- 9,944원 * 1회 = 9,944원
- 20,055원 * 1회 = 20,055원
대우수당
- 402원 * 1회 = 402원
  1,406원 * 1회 = 1,406원
직원식비 
467원 * 1회 = 467원
5,535원 * 1회 = 5,535원
후원금
 1,713원 * 1회 = 1,713원
 4,287원 * 1회 = 4,287원
장려수당 
- 220원 * 1회 = 220원
  982원 * 1회 = 982원
이용료 
 6,817원 * 1회 = 6,817원
 43,187원 * 1회 = 43,187원
생계비 2,114원 * 1회 = 2,114원
       3,886원 * 1회 = 3,886원
- 3,002원 * 4회 = 12,008원
- 예탁금 이자 4,306,069원
기능보강
예금이자 1,000원 * 1회 = 1,000원</t>
  </si>
  <si>
    <t>이용료
- 차량할부금 348,624원 * 12회 = 4,183,488원
- 기타 816,512원
- 컴퓨터(노트북포함) 1,000,000원 * 2대 = 2,000,000원
기능보강
cctv설치비용 실내형카메라 137,000원 * 16대 = 2,192,000원
16ch 녹화기 1,768,000원</t>
  </si>
  <si>
    <t>일자리
- 계속고용외 104,847,500원
후원금 1,001,050원
장기요양 56,468,420원
직원식비 14,130원
대우수당 예금이자 1,808원
장려수당 1,202원
일학습 46,304,680원
이용료 2,314,580원
기능보강
예비비 1,000원</t>
  </si>
  <si>
    <t>일학습
병행제
/
지원금</t>
    <phoneticPr fontId="3" type="noConversion"/>
  </si>
  <si>
    <t>일학습
병행제
/
지원금</t>
    <phoneticPr fontId="3" type="noConversion"/>
  </si>
  <si>
    <t>구분</t>
    <phoneticPr fontId="1" type="noConversion"/>
  </si>
  <si>
    <t>다솜노인요양원</t>
    <phoneticPr fontId="1" type="noConversion"/>
  </si>
  <si>
    <t>운영비
* 기준인원 (66명중 일반 50명, 기초 16명) 
1등급(134,871,700원) 
- 78,250원 *2명 *365일 *100% = 57,122,500원
- 78,250원 *1명 *30일 *100% = 2,347,500원
- 78,250원 *2명 *365일 *92% = 52,552,700원
- 78,250원 *1명 *365일 *80% = 22,849,000원
2등급(186,552,960원) 
- 72,600원 *2명 *365일 *100% = 52,998,000원
- 72,600원 *3명 *365일 *88% = 69,957,360원
- 72,600원 *3명 *365일 *80% = 63,597,600원
3,4,5등급(1,092,958,750원) 
- 69,950원 *12명 *365일 *100% = 293,241,000원
- 69,950원 *11명 *365일 *92% = 247,299,910원
- 69,950원 *6명 *365일 *88% = 129,026,040원
- 69,950원 *20명 *365일 *80% = 390,988,000원
- 69,950원 *1명 *245일 *80% = 13,122,200원
- 69,950원 *2명 *180일 *80% = 19,281,600원
소계 1,414,383,410원
장기근속장려금 (25,180,000원)</t>
    <phoneticPr fontId="1" type="noConversion"/>
  </si>
  <si>
    <t>이용료
* 기준인원 (66명중 일반 50명, 기초 16명) 
1등급(10,282,050원) 
- 78,250원 * 2명 *365일 * 8% = 4,569,800원
- 78,250원 * 1명 *365일 * 20% = 5,712,250원
2등급(25,439,040원) 
- 72,600원 * 3명 *365일 * 12% = 9,539,640원
- 72,600원 * 3명 *365일 * 20% = 15,899,400원
3,4,5등급(144,946,750원) 
- 66,950원 * 11명 *365일 * 8% = 21,504,340원
- 66,950원 * 6명 *365일 * 12% = 17,594,460원
- 66,950원 * 20명 *365일 * 20% = 97,747,000원
- 66,950원 * 1명 *245일 * 20% = 3,280,550원
- 66,950원 * 2명 *180일 * 20% = 4,820,400원
소계 180,667,840원
&lt;2022년도 미납금 7,919,380원&gt;</t>
    <phoneticPr fontId="1" type="noConversion"/>
  </si>
  <si>
    <t>계 72,254,250원
- 생계급여 303,266원 * 19명 * 12월 = 69,144,648원
           299,106원 * 1명 * 1월 = 299,106원
           245,510원 * 1명 * 1월 = 245,510원
           84,980원 * 1명 * 1월 = 84,980원             
- 특별위로금 50,000원 * 19명 * 1회 = 950,000원
- 특별위로금 50,000원 * 17명 * 1회 = 850,000원
- 월동대책비 40,000원 * 17명 * 1회 = 680,000원
- 160,000원 * 3명 * 12월 = 5,760,000원
- 160,000원 * 1명 * 6월 = 960,000원
기능보강(CCTV) 3,960,000원</t>
    <phoneticPr fontId="1" type="noConversion"/>
  </si>
  <si>
    <t>이용료
* 기준인원 (66명중 일반 47명,  기초 16명 생계비 지원 3명) 
- 식재료비 225,000원 * 44명 * 12월 = 118,800,000원        
           225,000원 * 1명 * 8월 = 1,800,000원 
           225,000원 * 2명 * 6월 = 2,700,000원
- 간식비 30,000원 * 44명 * 12월 = 15,840,000원
         30,000원 * 1명 * 8월 = 240,000원
         30,000원 * 2명 * 6월 = 360,000원
&lt;2022년도 미납금 6,974,500원&gt;</t>
    <phoneticPr fontId="1" type="noConversion"/>
  </si>
  <si>
    <t xml:space="preserve"> 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</si>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</sst>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#,##0.0_ "/>
    <numFmt numFmtId="178" formatCode="#,##0.00_ "/>
    <numFmt numFmtId="179" formatCode="#,##0_);[Red]\(#,##0\)"/>
    <numFmt numFmtId="180" formatCode="0.0%"/>
    <numFmt numFmtId="181" formatCode="###,###;&quot;△&quot;###,###"/>
    <numFmt numFmtId="182" formatCode="&quot;- &quot;##&quot; -&quot;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b/>
      <sz val="14"/>
      <name val="굴림체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18"/>
      <name val="굴림"/>
      <family val="3"/>
      <charset val="129"/>
    </font>
    <font>
      <b/>
      <sz val="26"/>
      <name val="굴림"/>
      <family val="3"/>
      <charset val="129"/>
    </font>
    <font>
      <b/>
      <sz val="24"/>
      <name val="굴림"/>
      <family val="3"/>
      <charset val="129"/>
    </font>
    <font>
      <b/>
      <sz val="20"/>
      <name val="굴림"/>
      <family val="3"/>
      <charset val="129"/>
    </font>
    <font>
      <sz val="13"/>
      <name val="굴림"/>
      <family val="3"/>
      <charset val="129"/>
    </font>
    <font>
      <b/>
      <sz val="13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14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179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9" fontId="7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right" vertical="center"/>
    </xf>
    <xf numFmtId="180" fontId="7" fillId="0" borderId="0" xfId="0" applyNumberFormat="1" applyFont="1" applyAlignment="1">
      <alignment horizontal="right" vertical="center"/>
    </xf>
    <xf numFmtId="181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176" fontId="18" fillId="2" borderId="15" xfId="0" applyNumberFormat="1" applyFont="1" applyFill="1" applyBorder="1" applyAlignment="1">
      <alignment vertical="center"/>
    </xf>
    <xf numFmtId="176" fontId="18" fillId="2" borderId="17" xfId="0" applyNumberFormat="1" applyFont="1" applyFill="1" applyBorder="1" applyAlignment="1">
      <alignment vertical="center"/>
    </xf>
    <xf numFmtId="0" fontId="20" fillId="0" borderId="22" xfId="0" applyFont="1" applyBorder="1" applyAlignment="1">
      <alignment horizontal="center" vertical="center"/>
    </xf>
    <xf numFmtId="176" fontId="20" fillId="0" borderId="23" xfId="0" applyNumberFormat="1" applyFont="1" applyBorder="1" applyAlignment="1">
      <alignment vertical="center"/>
    </xf>
    <xf numFmtId="176" fontId="20" fillId="0" borderId="25" xfId="0" applyNumberFormat="1" applyFont="1" applyBorder="1" applyAlignment="1">
      <alignment horizontal="right" vertical="center"/>
    </xf>
    <xf numFmtId="0" fontId="20" fillId="0" borderId="26" xfId="0" applyFont="1" applyBorder="1" applyAlignment="1">
      <alignment horizontal="center" vertical="center"/>
    </xf>
    <xf numFmtId="176" fontId="20" fillId="0" borderId="27" xfId="0" applyNumberFormat="1" applyFont="1" applyBorder="1" applyAlignment="1">
      <alignment vertical="center"/>
    </xf>
    <xf numFmtId="176" fontId="20" fillId="0" borderId="28" xfId="0" applyNumberFormat="1" applyFont="1" applyBorder="1" applyAlignment="1">
      <alignment horizontal="right" vertical="center"/>
    </xf>
    <xf numFmtId="0" fontId="20" fillId="0" borderId="2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/>
    </xf>
    <xf numFmtId="176" fontId="18" fillId="3" borderId="32" xfId="0" applyNumberFormat="1" applyFont="1" applyFill="1" applyBorder="1" applyAlignment="1">
      <alignment vertical="center"/>
    </xf>
    <xf numFmtId="176" fontId="18" fillId="3" borderId="34" xfId="0" applyNumberFormat="1" applyFont="1" applyFill="1" applyBorder="1" applyAlignment="1">
      <alignment vertical="center"/>
    </xf>
    <xf numFmtId="0" fontId="20" fillId="0" borderId="36" xfId="0" applyFont="1" applyBorder="1" applyAlignment="1">
      <alignment horizontal="center" vertical="center"/>
    </xf>
    <xf numFmtId="176" fontId="20" fillId="0" borderId="38" xfId="0" applyNumberFormat="1" applyFont="1" applyBorder="1" applyAlignment="1">
      <alignment horizontal="right" vertical="center"/>
    </xf>
    <xf numFmtId="176" fontId="20" fillId="0" borderId="39" xfId="0" applyNumberFormat="1" applyFont="1" applyBorder="1" applyAlignment="1">
      <alignment vertical="center"/>
    </xf>
    <xf numFmtId="0" fontId="20" fillId="0" borderId="40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/>
    </xf>
    <xf numFmtId="176" fontId="20" fillId="0" borderId="41" xfId="0" applyNumberFormat="1" applyFont="1" applyBorder="1" applyAlignment="1">
      <alignment horizontal="right" vertical="center"/>
    </xf>
    <xf numFmtId="176" fontId="20" fillId="0" borderId="42" xfId="0" applyNumberFormat="1" applyFont="1" applyBorder="1" applyAlignment="1">
      <alignment vertical="center"/>
    </xf>
    <xf numFmtId="0" fontId="20" fillId="0" borderId="26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76" fontId="18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41" fontId="14" fillId="0" borderId="0" xfId="1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76" fontId="18" fillId="2" borderId="43" xfId="0" applyNumberFormat="1" applyFont="1" applyFill="1" applyBorder="1" applyAlignment="1">
      <alignment vertical="center"/>
    </xf>
    <xf numFmtId="0" fontId="9" fillId="0" borderId="46" xfId="0" applyFont="1" applyFill="1" applyBorder="1" applyAlignment="1">
      <alignment horizontal="center" vertical="center"/>
    </xf>
    <xf numFmtId="176" fontId="19" fillId="0" borderId="47" xfId="0" applyNumberFormat="1" applyFont="1" applyFill="1" applyBorder="1" applyAlignment="1">
      <alignment vertical="center"/>
    </xf>
    <xf numFmtId="0" fontId="9" fillId="0" borderId="46" xfId="0" applyFont="1" applyBorder="1" applyAlignment="1">
      <alignment horizontal="center" vertical="center"/>
    </xf>
    <xf numFmtId="176" fontId="19" fillId="0" borderId="48" xfId="0" applyNumberFormat="1" applyFont="1" applyFill="1" applyBorder="1" applyAlignment="1">
      <alignment vertical="center" wrapText="1"/>
    </xf>
    <xf numFmtId="0" fontId="9" fillId="0" borderId="50" xfId="0" applyFont="1" applyFill="1" applyBorder="1" applyAlignment="1">
      <alignment horizontal="center" vertical="center"/>
    </xf>
    <xf numFmtId="176" fontId="19" fillId="0" borderId="51" xfId="0" applyNumberFormat="1" applyFont="1" applyFill="1" applyBorder="1" applyAlignment="1">
      <alignment vertical="center"/>
    </xf>
    <xf numFmtId="0" fontId="18" fillId="0" borderId="28" xfId="0" applyNumberFormat="1" applyFont="1" applyFill="1" applyBorder="1" applyAlignment="1">
      <alignment vertical="center" wrapText="1"/>
    </xf>
    <xf numFmtId="176" fontId="18" fillId="3" borderId="53" xfId="0" applyNumberFormat="1" applyFont="1" applyFill="1" applyBorder="1" applyAlignment="1">
      <alignment vertical="center"/>
    </xf>
    <xf numFmtId="176" fontId="18" fillId="3" borderId="54" xfId="0" applyNumberFormat="1" applyFont="1" applyFill="1" applyBorder="1" applyAlignment="1">
      <alignment vertical="center"/>
    </xf>
    <xf numFmtId="0" fontId="9" fillId="0" borderId="50" xfId="0" applyFont="1" applyBorder="1" applyAlignment="1">
      <alignment horizontal="center" vertical="center"/>
    </xf>
    <xf numFmtId="176" fontId="19" fillId="0" borderId="55" xfId="0" applyNumberFormat="1" applyFont="1" applyBorder="1" applyAlignment="1">
      <alignment vertical="center"/>
    </xf>
    <xf numFmtId="176" fontId="19" fillId="0" borderId="28" xfId="0" applyNumberFormat="1" applyFont="1" applyFill="1" applyBorder="1" applyAlignment="1">
      <alignment vertical="center" wrapText="1"/>
    </xf>
    <xf numFmtId="176" fontId="19" fillId="0" borderId="56" xfId="0" applyNumberFormat="1" applyFont="1" applyBorder="1" applyAlignment="1">
      <alignment vertical="center"/>
    </xf>
    <xf numFmtId="176" fontId="19" fillId="0" borderId="57" xfId="0" applyNumberFormat="1" applyFont="1" applyBorder="1" applyAlignment="1">
      <alignment vertical="center"/>
    </xf>
    <xf numFmtId="176" fontId="18" fillId="3" borderId="58" xfId="0" applyNumberFormat="1" applyFont="1" applyFill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182" fontId="2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0" fontId="20" fillId="0" borderId="26" xfId="0" applyFont="1" applyFill="1" applyBorder="1" applyAlignment="1">
      <alignment horizontal="center" vertical="center"/>
    </xf>
    <xf numFmtId="176" fontId="20" fillId="0" borderId="27" xfId="0" applyNumberFormat="1" applyFont="1" applyFill="1" applyBorder="1" applyAlignment="1">
      <alignment vertical="center"/>
    </xf>
    <xf numFmtId="176" fontId="20" fillId="0" borderId="28" xfId="0" applyNumberFormat="1" applyFont="1" applyFill="1" applyBorder="1" applyAlignment="1">
      <alignment horizontal="right" vertical="center"/>
    </xf>
    <xf numFmtId="0" fontId="21" fillId="0" borderId="4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left" vertical="center" wrapText="1"/>
    </xf>
    <xf numFmtId="176" fontId="21" fillId="0" borderId="1" xfId="0" applyNumberFormat="1" applyFont="1" applyFill="1" applyBorder="1" applyAlignment="1">
      <alignment horizontal="right" vertical="center" wrapText="1"/>
    </xf>
    <xf numFmtId="49" fontId="21" fillId="0" borderId="4" xfId="0" applyNumberFormat="1" applyFont="1" applyFill="1" applyBorder="1" applyAlignment="1">
      <alignment horizontal="left" vertical="center" wrapText="1"/>
    </xf>
    <xf numFmtId="176" fontId="21" fillId="0" borderId="4" xfId="0" applyNumberFormat="1" applyFont="1" applyFill="1" applyBorder="1" applyAlignment="1">
      <alignment horizontal="right" vertical="center" wrapText="1"/>
    </xf>
    <xf numFmtId="176" fontId="22" fillId="0" borderId="1" xfId="0" applyNumberFormat="1" applyFont="1" applyFill="1" applyBorder="1" applyAlignment="1">
      <alignment horizontal="right" vertical="center" wrapText="1"/>
    </xf>
    <xf numFmtId="0" fontId="23" fillId="0" borderId="4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left" vertical="center" wrapText="1"/>
    </xf>
    <xf numFmtId="176" fontId="23" fillId="0" borderId="1" xfId="0" applyNumberFormat="1" applyFont="1" applyFill="1" applyBorder="1" applyAlignment="1">
      <alignment horizontal="right" vertical="center" wrapText="1"/>
    </xf>
    <xf numFmtId="177" fontId="23" fillId="0" borderId="1" xfId="0" applyNumberFormat="1" applyFont="1" applyFill="1" applyBorder="1" applyAlignment="1">
      <alignment horizontal="right" vertical="center" wrapText="1"/>
    </xf>
    <xf numFmtId="49" fontId="23" fillId="0" borderId="4" xfId="0" applyNumberFormat="1" applyFont="1" applyFill="1" applyBorder="1" applyAlignment="1">
      <alignment horizontal="left" vertical="center" wrapText="1"/>
    </xf>
    <xf numFmtId="176" fontId="23" fillId="0" borderId="4" xfId="0" applyNumberFormat="1" applyFont="1" applyFill="1" applyBorder="1" applyAlignment="1">
      <alignment horizontal="right" vertical="center" wrapText="1"/>
    </xf>
    <xf numFmtId="178" fontId="23" fillId="0" borderId="4" xfId="0" applyNumberFormat="1" applyFont="1" applyFill="1" applyBorder="1" applyAlignment="1">
      <alignment horizontal="right" vertical="center" wrapText="1"/>
    </xf>
    <xf numFmtId="177" fontId="23" fillId="0" borderId="4" xfId="0" applyNumberFormat="1" applyFont="1" applyFill="1" applyBorder="1" applyAlignment="1">
      <alignment horizontal="right" vertical="center" wrapText="1"/>
    </xf>
    <xf numFmtId="176" fontId="24" fillId="0" borderId="1" xfId="0" applyNumberFormat="1" applyFont="1" applyFill="1" applyBorder="1" applyAlignment="1">
      <alignment horizontal="right" vertical="center" wrapText="1"/>
    </xf>
    <xf numFmtId="178" fontId="24" fillId="0" borderId="1" xfId="0" applyNumberFormat="1" applyFont="1" applyFill="1" applyBorder="1" applyAlignment="1">
      <alignment horizontal="right" vertical="center" wrapText="1"/>
    </xf>
    <xf numFmtId="0" fontId="21" fillId="0" borderId="1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49" fontId="21" fillId="0" borderId="4" xfId="0" applyNumberFormat="1" applyFont="1" applyFill="1" applyBorder="1" applyAlignment="1">
      <alignment horizontal="left" vertical="top" wrapText="1"/>
    </xf>
    <xf numFmtId="0" fontId="0" fillId="0" borderId="0" xfId="0" applyFont="1" applyFill="1">
      <alignment vertical="center"/>
    </xf>
    <xf numFmtId="0" fontId="29" fillId="0" borderId="0" xfId="0" applyFont="1" applyFill="1" applyAlignment="1">
      <alignment vertical="center"/>
    </xf>
    <xf numFmtId="0" fontId="30" fillId="0" borderId="0" xfId="0" applyFont="1" applyFill="1" applyAlignment="1">
      <alignment horizontal="center" vertical="center"/>
    </xf>
    <xf numFmtId="0" fontId="28" fillId="0" borderId="0" xfId="0" applyFont="1" applyFill="1" applyBorder="1" applyAlignment="1">
      <alignment horizontal="left" vertical="center"/>
    </xf>
    <xf numFmtId="0" fontId="27" fillId="0" borderId="0" xfId="0" applyFont="1" applyFill="1" applyAlignment="1">
      <alignment horizontal="center" vertical="center"/>
    </xf>
    <xf numFmtId="179" fontId="27" fillId="0" borderId="0" xfId="0" applyNumberFormat="1" applyFont="1" applyFill="1" applyAlignment="1">
      <alignment horizontal="center" vertical="center"/>
    </xf>
    <xf numFmtId="180" fontId="27" fillId="0" borderId="0" xfId="0" applyNumberFormat="1" applyFont="1" applyFill="1" applyAlignment="1">
      <alignment horizontal="right" vertical="center"/>
    </xf>
    <xf numFmtId="180" fontId="27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179" fontId="26" fillId="0" borderId="0" xfId="0" applyNumberFormat="1" applyFont="1" applyFill="1" applyAlignment="1">
      <alignment horizontal="center" vertical="center"/>
    </xf>
    <xf numFmtId="181" fontId="26" fillId="0" borderId="0" xfId="0" applyNumberFormat="1" applyFont="1" applyFill="1" applyAlignment="1">
      <alignment horizontal="center" vertical="center"/>
    </xf>
    <xf numFmtId="180" fontId="26" fillId="0" borderId="0" xfId="0" applyNumberFormat="1" applyFont="1" applyFill="1" applyAlignment="1">
      <alignment horizontal="right" vertical="center"/>
    </xf>
    <xf numFmtId="0" fontId="21" fillId="0" borderId="4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9" fillId="0" borderId="0" xfId="0" quotePrefix="1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10" fillId="0" borderId="9" xfId="0" applyNumberFormat="1" applyFont="1" applyBorder="1" applyAlignment="1">
      <alignment horizontal="center" vertical="center"/>
    </xf>
    <xf numFmtId="0" fontId="10" fillId="0" borderId="10" xfId="0" applyNumberFormat="1" applyFont="1" applyBorder="1" applyAlignment="1">
      <alignment horizontal="center" vertical="center"/>
    </xf>
    <xf numFmtId="0" fontId="10" fillId="0" borderId="1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/>
    </xf>
    <xf numFmtId="0" fontId="18" fillId="2" borderId="44" xfId="0" applyFont="1" applyFill="1" applyBorder="1" applyAlignment="1">
      <alignment horizontal="center" vertical="center"/>
    </xf>
    <xf numFmtId="0" fontId="19" fillId="0" borderId="45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25" fillId="0" borderId="2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49" fontId="21" fillId="0" borderId="5" xfId="0" applyNumberFormat="1" applyFont="1" applyFill="1" applyBorder="1" applyAlignment="1">
      <alignment horizontal="center" vertical="center" wrapText="1"/>
    </xf>
    <xf numFmtId="49" fontId="21" fillId="0" borderId="6" xfId="0" applyNumberFormat="1" applyFont="1" applyFill="1" applyBorder="1" applyAlignment="1">
      <alignment horizontal="center" vertical="center" wrapText="1"/>
    </xf>
    <xf numFmtId="49" fontId="21" fillId="0" borderId="7" xfId="0" applyNumberFormat="1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/>
    </xf>
    <xf numFmtId="0" fontId="28" fillId="0" borderId="0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6"/>
  <sheetViews>
    <sheetView view="pageBreakPreview" zoomScale="60" zoomScaleNormal="89" workbookViewId="0">
      <selection activeCell="H39" sqref="H38:H39"/>
    </sheetView>
  </sheetViews>
  <sheetFormatPr defaultRowHeight="13.5" x14ac:dyDescent="0.3"/>
  <cols>
    <col min="1" max="1" width="4.25" style="13" customWidth="1"/>
    <col min="2" max="7" width="9.625" style="13" customWidth="1"/>
    <col min="8" max="256" width="9" style="13"/>
    <col min="257" max="257" width="4.25" style="13" customWidth="1"/>
    <col min="258" max="512" width="9" style="13"/>
    <col min="513" max="513" width="4.25" style="13" customWidth="1"/>
    <col min="514" max="768" width="9" style="13"/>
    <col min="769" max="769" width="4.25" style="13" customWidth="1"/>
    <col min="770" max="1024" width="9" style="13"/>
    <col min="1025" max="1025" width="4.25" style="13" customWidth="1"/>
    <col min="1026" max="1280" width="9" style="13"/>
    <col min="1281" max="1281" width="4.25" style="13" customWidth="1"/>
    <col min="1282" max="1536" width="9" style="13"/>
    <col min="1537" max="1537" width="4.25" style="13" customWidth="1"/>
    <col min="1538" max="1792" width="9" style="13"/>
    <col min="1793" max="1793" width="4.25" style="13" customWidth="1"/>
    <col min="1794" max="2048" width="9" style="13"/>
    <col min="2049" max="2049" width="4.25" style="13" customWidth="1"/>
    <col min="2050" max="2304" width="9" style="13"/>
    <col min="2305" max="2305" width="4.25" style="13" customWidth="1"/>
    <col min="2306" max="2560" width="9" style="13"/>
    <col min="2561" max="2561" width="4.25" style="13" customWidth="1"/>
    <col min="2562" max="2816" width="9" style="13"/>
    <col min="2817" max="2817" width="4.25" style="13" customWidth="1"/>
    <col min="2818" max="3072" width="9" style="13"/>
    <col min="3073" max="3073" width="4.25" style="13" customWidth="1"/>
    <col min="3074" max="3328" width="9" style="13"/>
    <col min="3329" max="3329" width="4.25" style="13" customWidth="1"/>
    <col min="3330" max="3584" width="9" style="13"/>
    <col min="3585" max="3585" width="4.25" style="13" customWidth="1"/>
    <col min="3586" max="3840" width="9" style="13"/>
    <col min="3841" max="3841" width="4.25" style="13" customWidth="1"/>
    <col min="3842" max="4096" width="9" style="13"/>
    <col min="4097" max="4097" width="4.25" style="13" customWidth="1"/>
    <col min="4098" max="4352" width="9" style="13"/>
    <col min="4353" max="4353" width="4.25" style="13" customWidth="1"/>
    <col min="4354" max="4608" width="9" style="13"/>
    <col min="4609" max="4609" width="4.25" style="13" customWidth="1"/>
    <col min="4610" max="4864" width="9" style="13"/>
    <col min="4865" max="4865" width="4.25" style="13" customWidth="1"/>
    <col min="4866" max="5120" width="9" style="13"/>
    <col min="5121" max="5121" width="4.25" style="13" customWidth="1"/>
    <col min="5122" max="5376" width="9" style="13"/>
    <col min="5377" max="5377" width="4.25" style="13" customWidth="1"/>
    <col min="5378" max="5632" width="9" style="13"/>
    <col min="5633" max="5633" width="4.25" style="13" customWidth="1"/>
    <col min="5634" max="5888" width="9" style="13"/>
    <col min="5889" max="5889" width="4.25" style="13" customWidth="1"/>
    <col min="5890" max="6144" width="9" style="13"/>
    <col min="6145" max="6145" width="4.25" style="13" customWidth="1"/>
    <col min="6146" max="6400" width="9" style="13"/>
    <col min="6401" max="6401" width="4.25" style="13" customWidth="1"/>
    <col min="6402" max="6656" width="9" style="13"/>
    <col min="6657" max="6657" width="4.25" style="13" customWidth="1"/>
    <col min="6658" max="6912" width="9" style="13"/>
    <col min="6913" max="6913" width="4.25" style="13" customWidth="1"/>
    <col min="6914" max="7168" width="9" style="13"/>
    <col min="7169" max="7169" width="4.25" style="13" customWidth="1"/>
    <col min="7170" max="7424" width="9" style="13"/>
    <col min="7425" max="7425" width="4.25" style="13" customWidth="1"/>
    <col min="7426" max="7680" width="9" style="13"/>
    <col min="7681" max="7681" width="4.25" style="13" customWidth="1"/>
    <col min="7682" max="7936" width="9" style="13"/>
    <col min="7937" max="7937" width="4.25" style="13" customWidth="1"/>
    <col min="7938" max="8192" width="9" style="13"/>
    <col min="8193" max="8193" width="4.25" style="13" customWidth="1"/>
    <col min="8194" max="8448" width="9" style="13"/>
    <col min="8449" max="8449" width="4.25" style="13" customWidth="1"/>
    <col min="8450" max="8704" width="9" style="13"/>
    <col min="8705" max="8705" width="4.25" style="13" customWidth="1"/>
    <col min="8706" max="8960" width="9" style="13"/>
    <col min="8961" max="8961" width="4.25" style="13" customWidth="1"/>
    <col min="8962" max="9216" width="9" style="13"/>
    <col min="9217" max="9217" width="4.25" style="13" customWidth="1"/>
    <col min="9218" max="9472" width="9" style="13"/>
    <col min="9473" max="9473" width="4.25" style="13" customWidth="1"/>
    <col min="9474" max="9728" width="9" style="13"/>
    <col min="9729" max="9729" width="4.25" style="13" customWidth="1"/>
    <col min="9730" max="9984" width="9" style="13"/>
    <col min="9985" max="9985" width="4.25" style="13" customWidth="1"/>
    <col min="9986" max="10240" width="9" style="13"/>
    <col min="10241" max="10241" width="4.25" style="13" customWidth="1"/>
    <col min="10242" max="10496" width="9" style="13"/>
    <col min="10497" max="10497" width="4.25" style="13" customWidth="1"/>
    <col min="10498" max="10752" width="9" style="13"/>
    <col min="10753" max="10753" width="4.25" style="13" customWidth="1"/>
    <col min="10754" max="11008" width="9" style="13"/>
    <col min="11009" max="11009" width="4.25" style="13" customWidth="1"/>
    <col min="11010" max="11264" width="9" style="13"/>
    <col min="11265" max="11265" width="4.25" style="13" customWidth="1"/>
    <col min="11266" max="11520" width="9" style="13"/>
    <col min="11521" max="11521" width="4.25" style="13" customWidth="1"/>
    <col min="11522" max="11776" width="9" style="13"/>
    <col min="11777" max="11777" width="4.25" style="13" customWidth="1"/>
    <col min="11778" max="12032" width="9" style="13"/>
    <col min="12033" max="12033" width="4.25" style="13" customWidth="1"/>
    <col min="12034" max="12288" width="9" style="13"/>
    <col min="12289" max="12289" width="4.25" style="13" customWidth="1"/>
    <col min="12290" max="12544" width="9" style="13"/>
    <col min="12545" max="12545" width="4.25" style="13" customWidth="1"/>
    <col min="12546" max="12800" width="9" style="13"/>
    <col min="12801" max="12801" width="4.25" style="13" customWidth="1"/>
    <col min="12802" max="13056" width="9" style="13"/>
    <col min="13057" max="13057" width="4.25" style="13" customWidth="1"/>
    <col min="13058" max="13312" width="9" style="13"/>
    <col min="13313" max="13313" width="4.25" style="13" customWidth="1"/>
    <col min="13314" max="13568" width="9" style="13"/>
    <col min="13569" max="13569" width="4.25" style="13" customWidth="1"/>
    <col min="13570" max="13824" width="9" style="13"/>
    <col min="13825" max="13825" width="4.25" style="13" customWidth="1"/>
    <col min="13826" max="14080" width="9" style="13"/>
    <col min="14081" max="14081" width="4.25" style="13" customWidth="1"/>
    <col min="14082" max="14336" width="9" style="13"/>
    <col min="14337" max="14337" width="4.25" style="13" customWidth="1"/>
    <col min="14338" max="14592" width="9" style="13"/>
    <col min="14593" max="14593" width="4.25" style="13" customWidth="1"/>
    <col min="14594" max="14848" width="9" style="13"/>
    <col min="14849" max="14849" width="4.25" style="13" customWidth="1"/>
    <col min="14850" max="15104" width="9" style="13"/>
    <col min="15105" max="15105" width="4.25" style="13" customWidth="1"/>
    <col min="15106" max="15360" width="9" style="13"/>
    <col min="15361" max="15361" width="4.25" style="13" customWidth="1"/>
    <col min="15362" max="15616" width="9" style="13"/>
    <col min="15617" max="15617" width="4.25" style="13" customWidth="1"/>
    <col min="15618" max="15872" width="9" style="13"/>
    <col min="15873" max="15873" width="4.25" style="13" customWidth="1"/>
    <col min="15874" max="16128" width="9" style="13"/>
    <col min="16129" max="16129" width="4.25" style="13" customWidth="1"/>
    <col min="16130" max="16384" width="9" style="13"/>
  </cols>
  <sheetData>
    <row r="3" spans="1:7" ht="14.25" thickBot="1" x14ac:dyDescent="0.35"/>
    <row r="4" spans="1:7" x14ac:dyDescent="0.3">
      <c r="A4" s="108" t="s">
        <v>106</v>
      </c>
      <c r="B4" s="109"/>
    </row>
    <row r="5" spans="1:7" ht="14.25" thickBot="1" x14ac:dyDescent="0.35">
      <c r="A5" s="110"/>
      <c r="B5" s="111"/>
    </row>
    <row r="6" spans="1:7" ht="22.5" x14ac:dyDescent="0.3">
      <c r="A6" s="14"/>
      <c r="B6" s="14"/>
    </row>
    <row r="7" spans="1:7" ht="22.5" x14ac:dyDescent="0.3">
      <c r="A7" s="14"/>
      <c r="B7" s="14"/>
    </row>
    <row r="10" spans="1:7" x14ac:dyDescent="0.3">
      <c r="B10" s="112" t="s">
        <v>107</v>
      </c>
      <c r="C10" s="112"/>
      <c r="D10" s="112"/>
      <c r="E10" s="112"/>
      <c r="F10" s="112"/>
      <c r="G10" s="112"/>
    </row>
    <row r="11" spans="1:7" x14ac:dyDescent="0.3">
      <c r="B11" s="112"/>
      <c r="C11" s="112"/>
      <c r="D11" s="112"/>
      <c r="E11" s="112"/>
      <c r="F11" s="112"/>
      <c r="G11" s="112"/>
    </row>
    <row r="12" spans="1:7" x14ac:dyDescent="0.3">
      <c r="B12" s="112"/>
      <c r="C12" s="112"/>
      <c r="D12" s="112"/>
      <c r="E12" s="112"/>
      <c r="F12" s="112"/>
      <c r="G12" s="112"/>
    </row>
    <row r="13" spans="1:7" x14ac:dyDescent="0.3">
      <c r="B13" s="112"/>
      <c r="C13" s="112"/>
      <c r="D13" s="112"/>
      <c r="E13" s="112"/>
      <c r="F13" s="112"/>
      <c r="G13" s="112"/>
    </row>
    <row r="44" spans="2:7" x14ac:dyDescent="0.3">
      <c r="B44" s="107" t="s">
        <v>108</v>
      </c>
      <c r="C44" s="107"/>
      <c r="D44" s="107"/>
      <c r="E44" s="107"/>
      <c r="F44" s="107"/>
      <c r="G44" s="107"/>
    </row>
    <row r="45" spans="2:7" x14ac:dyDescent="0.3">
      <c r="B45" s="107"/>
      <c r="C45" s="107"/>
      <c r="D45" s="107"/>
      <c r="E45" s="107"/>
      <c r="F45" s="107"/>
      <c r="G45" s="107"/>
    </row>
    <row r="46" spans="2:7" x14ac:dyDescent="0.3">
      <c r="B46" s="107"/>
      <c r="C46" s="107"/>
      <c r="D46" s="107"/>
      <c r="E46" s="107"/>
      <c r="F46" s="107"/>
      <c r="G46" s="107"/>
    </row>
  </sheetData>
  <mergeCells count="3">
    <mergeCell ref="B44:G46"/>
    <mergeCell ref="A4:B5"/>
    <mergeCell ref="B10:G1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view="pageBreakPreview" topLeftCell="A37" zoomScale="60" zoomScaleNormal="89" workbookViewId="0">
      <selection activeCell="F51" sqref="F51"/>
    </sheetView>
  </sheetViews>
  <sheetFormatPr defaultRowHeight="16.5" x14ac:dyDescent="0.3"/>
  <cols>
    <col min="1" max="1" width="4.25" style="16" customWidth="1"/>
    <col min="2" max="2" width="10.75" style="16" bestFit="1" customWidth="1"/>
    <col min="3" max="3" width="18.5" style="16" bestFit="1" customWidth="1"/>
    <col min="4" max="4" width="22" style="16" bestFit="1" customWidth="1"/>
    <col min="5" max="5" width="10.75" style="16" bestFit="1" customWidth="1"/>
    <col min="6" max="6" width="14.5" style="16" bestFit="1" customWidth="1"/>
    <col min="7" max="7" width="19.25" style="16" bestFit="1" customWidth="1"/>
    <col min="8" max="8" width="4.25" style="16" customWidth="1"/>
    <col min="9" max="256" width="9" style="16"/>
    <col min="257" max="257" width="4.25" style="16" customWidth="1"/>
    <col min="258" max="258" width="10.75" style="16" bestFit="1" customWidth="1"/>
    <col min="259" max="259" width="18.5" style="16" bestFit="1" customWidth="1"/>
    <col min="260" max="260" width="22" style="16" bestFit="1" customWidth="1"/>
    <col min="261" max="261" width="10.75" style="16" bestFit="1" customWidth="1"/>
    <col min="262" max="262" width="14.5" style="16" bestFit="1" customWidth="1"/>
    <col min="263" max="263" width="19.25" style="16" bestFit="1" customWidth="1"/>
    <col min="264" max="264" width="4.25" style="16" customWidth="1"/>
    <col min="265" max="512" width="9" style="16"/>
    <col min="513" max="513" width="4.25" style="16" customWidth="1"/>
    <col min="514" max="514" width="10.75" style="16" bestFit="1" customWidth="1"/>
    <col min="515" max="515" width="18.5" style="16" bestFit="1" customWidth="1"/>
    <col min="516" max="516" width="22" style="16" bestFit="1" customWidth="1"/>
    <col min="517" max="517" width="10.75" style="16" bestFit="1" customWidth="1"/>
    <col min="518" max="518" width="14.5" style="16" bestFit="1" customWidth="1"/>
    <col min="519" max="519" width="19.25" style="16" bestFit="1" customWidth="1"/>
    <col min="520" max="520" width="4.25" style="16" customWidth="1"/>
    <col min="521" max="768" width="9" style="16"/>
    <col min="769" max="769" width="4.25" style="16" customWidth="1"/>
    <col min="770" max="770" width="10.75" style="16" bestFit="1" customWidth="1"/>
    <col min="771" max="771" width="18.5" style="16" bestFit="1" customWidth="1"/>
    <col min="772" max="772" width="22" style="16" bestFit="1" customWidth="1"/>
    <col min="773" max="773" width="10.75" style="16" bestFit="1" customWidth="1"/>
    <col min="774" max="774" width="14.5" style="16" bestFit="1" customWidth="1"/>
    <col min="775" max="775" width="19.25" style="16" bestFit="1" customWidth="1"/>
    <col min="776" max="776" width="4.25" style="16" customWidth="1"/>
    <col min="777" max="1024" width="9" style="16"/>
    <col min="1025" max="1025" width="4.25" style="16" customWidth="1"/>
    <col min="1026" max="1026" width="10.75" style="16" bestFit="1" customWidth="1"/>
    <col min="1027" max="1027" width="18.5" style="16" bestFit="1" customWidth="1"/>
    <col min="1028" max="1028" width="22" style="16" bestFit="1" customWidth="1"/>
    <col min="1029" max="1029" width="10.75" style="16" bestFit="1" customWidth="1"/>
    <col min="1030" max="1030" width="14.5" style="16" bestFit="1" customWidth="1"/>
    <col min="1031" max="1031" width="19.25" style="16" bestFit="1" customWidth="1"/>
    <col min="1032" max="1032" width="4.25" style="16" customWidth="1"/>
    <col min="1033" max="1280" width="9" style="16"/>
    <col min="1281" max="1281" width="4.25" style="16" customWidth="1"/>
    <col min="1282" max="1282" width="10.75" style="16" bestFit="1" customWidth="1"/>
    <col min="1283" max="1283" width="18.5" style="16" bestFit="1" customWidth="1"/>
    <col min="1284" max="1284" width="22" style="16" bestFit="1" customWidth="1"/>
    <col min="1285" max="1285" width="10.75" style="16" bestFit="1" customWidth="1"/>
    <col min="1286" max="1286" width="14.5" style="16" bestFit="1" customWidth="1"/>
    <col min="1287" max="1287" width="19.25" style="16" bestFit="1" customWidth="1"/>
    <col min="1288" max="1288" width="4.25" style="16" customWidth="1"/>
    <col min="1289" max="1536" width="9" style="16"/>
    <col min="1537" max="1537" width="4.25" style="16" customWidth="1"/>
    <col min="1538" max="1538" width="10.75" style="16" bestFit="1" customWidth="1"/>
    <col min="1539" max="1539" width="18.5" style="16" bestFit="1" customWidth="1"/>
    <col min="1540" max="1540" width="22" style="16" bestFit="1" customWidth="1"/>
    <col min="1541" max="1541" width="10.75" style="16" bestFit="1" customWidth="1"/>
    <col min="1542" max="1542" width="14.5" style="16" bestFit="1" customWidth="1"/>
    <col min="1543" max="1543" width="19.25" style="16" bestFit="1" customWidth="1"/>
    <col min="1544" max="1544" width="4.25" style="16" customWidth="1"/>
    <col min="1545" max="1792" width="9" style="16"/>
    <col min="1793" max="1793" width="4.25" style="16" customWidth="1"/>
    <col min="1794" max="1794" width="10.75" style="16" bestFit="1" customWidth="1"/>
    <col min="1795" max="1795" width="18.5" style="16" bestFit="1" customWidth="1"/>
    <col min="1796" max="1796" width="22" style="16" bestFit="1" customWidth="1"/>
    <col min="1797" max="1797" width="10.75" style="16" bestFit="1" customWidth="1"/>
    <col min="1798" max="1798" width="14.5" style="16" bestFit="1" customWidth="1"/>
    <col min="1799" max="1799" width="19.25" style="16" bestFit="1" customWidth="1"/>
    <col min="1800" max="1800" width="4.25" style="16" customWidth="1"/>
    <col min="1801" max="2048" width="9" style="16"/>
    <col min="2049" max="2049" width="4.25" style="16" customWidth="1"/>
    <col min="2050" max="2050" width="10.75" style="16" bestFit="1" customWidth="1"/>
    <col min="2051" max="2051" width="18.5" style="16" bestFit="1" customWidth="1"/>
    <col min="2052" max="2052" width="22" style="16" bestFit="1" customWidth="1"/>
    <col min="2053" max="2053" width="10.75" style="16" bestFit="1" customWidth="1"/>
    <col min="2054" max="2054" width="14.5" style="16" bestFit="1" customWidth="1"/>
    <col min="2055" max="2055" width="19.25" style="16" bestFit="1" customWidth="1"/>
    <col min="2056" max="2056" width="4.25" style="16" customWidth="1"/>
    <col min="2057" max="2304" width="9" style="16"/>
    <col min="2305" max="2305" width="4.25" style="16" customWidth="1"/>
    <col min="2306" max="2306" width="10.75" style="16" bestFit="1" customWidth="1"/>
    <col min="2307" max="2307" width="18.5" style="16" bestFit="1" customWidth="1"/>
    <col min="2308" max="2308" width="22" style="16" bestFit="1" customWidth="1"/>
    <col min="2309" max="2309" width="10.75" style="16" bestFit="1" customWidth="1"/>
    <col min="2310" max="2310" width="14.5" style="16" bestFit="1" customWidth="1"/>
    <col min="2311" max="2311" width="19.25" style="16" bestFit="1" customWidth="1"/>
    <col min="2312" max="2312" width="4.25" style="16" customWidth="1"/>
    <col min="2313" max="2560" width="9" style="16"/>
    <col min="2561" max="2561" width="4.25" style="16" customWidth="1"/>
    <col min="2562" max="2562" width="10.75" style="16" bestFit="1" customWidth="1"/>
    <col min="2563" max="2563" width="18.5" style="16" bestFit="1" customWidth="1"/>
    <col min="2564" max="2564" width="22" style="16" bestFit="1" customWidth="1"/>
    <col min="2565" max="2565" width="10.75" style="16" bestFit="1" customWidth="1"/>
    <col min="2566" max="2566" width="14.5" style="16" bestFit="1" customWidth="1"/>
    <col min="2567" max="2567" width="19.25" style="16" bestFit="1" customWidth="1"/>
    <col min="2568" max="2568" width="4.25" style="16" customWidth="1"/>
    <col min="2569" max="2816" width="9" style="16"/>
    <col min="2817" max="2817" width="4.25" style="16" customWidth="1"/>
    <col min="2818" max="2818" width="10.75" style="16" bestFit="1" customWidth="1"/>
    <col min="2819" max="2819" width="18.5" style="16" bestFit="1" customWidth="1"/>
    <col min="2820" max="2820" width="22" style="16" bestFit="1" customWidth="1"/>
    <col min="2821" max="2821" width="10.75" style="16" bestFit="1" customWidth="1"/>
    <col min="2822" max="2822" width="14.5" style="16" bestFit="1" customWidth="1"/>
    <col min="2823" max="2823" width="19.25" style="16" bestFit="1" customWidth="1"/>
    <col min="2824" max="2824" width="4.25" style="16" customWidth="1"/>
    <col min="2825" max="3072" width="9" style="16"/>
    <col min="3073" max="3073" width="4.25" style="16" customWidth="1"/>
    <col min="3074" max="3074" width="10.75" style="16" bestFit="1" customWidth="1"/>
    <col min="3075" max="3075" width="18.5" style="16" bestFit="1" customWidth="1"/>
    <col min="3076" max="3076" width="22" style="16" bestFit="1" customWidth="1"/>
    <col min="3077" max="3077" width="10.75" style="16" bestFit="1" customWidth="1"/>
    <col min="3078" max="3078" width="14.5" style="16" bestFit="1" customWidth="1"/>
    <col min="3079" max="3079" width="19.25" style="16" bestFit="1" customWidth="1"/>
    <col min="3080" max="3080" width="4.25" style="16" customWidth="1"/>
    <col min="3081" max="3328" width="9" style="16"/>
    <col min="3329" max="3329" width="4.25" style="16" customWidth="1"/>
    <col min="3330" max="3330" width="10.75" style="16" bestFit="1" customWidth="1"/>
    <col min="3331" max="3331" width="18.5" style="16" bestFit="1" customWidth="1"/>
    <col min="3332" max="3332" width="22" style="16" bestFit="1" customWidth="1"/>
    <col min="3333" max="3333" width="10.75" style="16" bestFit="1" customWidth="1"/>
    <col min="3334" max="3334" width="14.5" style="16" bestFit="1" customWidth="1"/>
    <col min="3335" max="3335" width="19.25" style="16" bestFit="1" customWidth="1"/>
    <col min="3336" max="3336" width="4.25" style="16" customWidth="1"/>
    <col min="3337" max="3584" width="9" style="16"/>
    <col min="3585" max="3585" width="4.25" style="16" customWidth="1"/>
    <col min="3586" max="3586" width="10.75" style="16" bestFit="1" customWidth="1"/>
    <col min="3587" max="3587" width="18.5" style="16" bestFit="1" customWidth="1"/>
    <col min="3588" max="3588" width="22" style="16" bestFit="1" customWidth="1"/>
    <col min="3589" max="3589" width="10.75" style="16" bestFit="1" customWidth="1"/>
    <col min="3590" max="3590" width="14.5" style="16" bestFit="1" customWidth="1"/>
    <col min="3591" max="3591" width="19.25" style="16" bestFit="1" customWidth="1"/>
    <col min="3592" max="3592" width="4.25" style="16" customWidth="1"/>
    <col min="3593" max="3840" width="9" style="16"/>
    <col min="3841" max="3841" width="4.25" style="16" customWidth="1"/>
    <col min="3842" max="3842" width="10.75" style="16" bestFit="1" customWidth="1"/>
    <col min="3843" max="3843" width="18.5" style="16" bestFit="1" customWidth="1"/>
    <col min="3844" max="3844" width="22" style="16" bestFit="1" customWidth="1"/>
    <col min="3845" max="3845" width="10.75" style="16" bestFit="1" customWidth="1"/>
    <col min="3846" max="3846" width="14.5" style="16" bestFit="1" customWidth="1"/>
    <col min="3847" max="3847" width="19.25" style="16" bestFit="1" customWidth="1"/>
    <col min="3848" max="3848" width="4.25" style="16" customWidth="1"/>
    <col min="3849" max="4096" width="9" style="16"/>
    <col min="4097" max="4097" width="4.25" style="16" customWidth="1"/>
    <col min="4098" max="4098" width="10.75" style="16" bestFit="1" customWidth="1"/>
    <col min="4099" max="4099" width="18.5" style="16" bestFit="1" customWidth="1"/>
    <col min="4100" max="4100" width="22" style="16" bestFit="1" customWidth="1"/>
    <col min="4101" max="4101" width="10.75" style="16" bestFit="1" customWidth="1"/>
    <col min="4102" max="4102" width="14.5" style="16" bestFit="1" customWidth="1"/>
    <col min="4103" max="4103" width="19.25" style="16" bestFit="1" customWidth="1"/>
    <col min="4104" max="4104" width="4.25" style="16" customWidth="1"/>
    <col min="4105" max="4352" width="9" style="16"/>
    <col min="4353" max="4353" width="4.25" style="16" customWidth="1"/>
    <col min="4354" max="4354" width="10.75" style="16" bestFit="1" customWidth="1"/>
    <col min="4355" max="4355" width="18.5" style="16" bestFit="1" customWidth="1"/>
    <col min="4356" max="4356" width="22" style="16" bestFit="1" customWidth="1"/>
    <col min="4357" max="4357" width="10.75" style="16" bestFit="1" customWidth="1"/>
    <col min="4358" max="4358" width="14.5" style="16" bestFit="1" customWidth="1"/>
    <col min="4359" max="4359" width="19.25" style="16" bestFit="1" customWidth="1"/>
    <col min="4360" max="4360" width="4.25" style="16" customWidth="1"/>
    <col min="4361" max="4608" width="9" style="16"/>
    <col min="4609" max="4609" width="4.25" style="16" customWidth="1"/>
    <col min="4610" max="4610" width="10.75" style="16" bestFit="1" customWidth="1"/>
    <col min="4611" max="4611" width="18.5" style="16" bestFit="1" customWidth="1"/>
    <col min="4612" max="4612" width="22" style="16" bestFit="1" customWidth="1"/>
    <col min="4613" max="4613" width="10.75" style="16" bestFit="1" customWidth="1"/>
    <col min="4614" max="4614" width="14.5" style="16" bestFit="1" customWidth="1"/>
    <col min="4615" max="4615" width="19.25" style="16" bestFit="1" customWidth="1"/>
    <col min="4616" max="4616" width="4.25" style="16" customWidth="1"/>
    <col min="4617" max="4864" width="9" style="16"/>
    <col min="4865" max="4865" width="4.25" style="16" customWidth="1"/>
    <col min="4866" max="4866" width="10.75" style="16" bestFit="1" customWidth="1"/>
    <col min="4867" max="4867" width="18.5" style="16" bestFit="1" customWidth="1"/>
    <col min="4868" max="4868" width="22" style="16" bestFit="1" customWidth="1"/>
    <col min="4869" max="4869" width="10.75" style="16" bestFit="1" customWidth="1"/>
    <col min="4870" max="4870" width="14.5" style="16" bestFit="1" customWidth="1"/>
    <col min="4871" max="4871" width="19.25" style="16" bestFit="1" customWidth="1"/>
    <col min="4872" max="4872" width="4.25" style="16" customWidth="1"/>
    <col min="4873" max="5120" width="9" style="16"/>
    <col min="5121" max="5121" width="4.25" style="16" customWidth="1"/>
    <col min="5122" max="5122" width="10.75" style="16" bestFit="1" customWidth="1"/>
    <col min="5123" max="5123" width="18.5" style="16" bestFit="1" customWidth="1"/>
    <col min="5124" max="5124" width="22" style="16" bestFit="1" customWidth="1"/>
    <col min="5125" max="5125" width="10.75" style="16" bestFit="1" customWidth="1"/>
    <col min="5126" max="5126" width="14.5" style="16" bestFit="1" customWidth="1"/>
    <col min="5127" max="5127" width="19.25" style="16" bestFit="1" customWidth="1"/>
    <col min="5128" max="5128" width="4.25" style="16" customWidth="1"/>
    <col min="5129" max="5376" width="9" style="16"/>
    <col min="5377" max="5377" width="4.25" style="16" customWidth="1"/>
    <col min="5378" max="5378" width="10.75" style="16" bestFit="1" customWidth="1"/>
    <col min="5379" max="5379" width="18.5" style="16" bestFit="1" customWidth="1"/>
    <col min="5380" max="5380" width="22" style="16" bestFit="1" customWidth="1"/>
    <col min="5381" max="5381" width="10.75" style="16" bestFit="1" customWidth="1"/>
    <col min="5382" max="5382" width="14.5" style="16" bestFit="1" customWidth="1"/>
    <col min="5383" max="5383" width="19.25" style="16" bestFit="1" customWidth="1"/>
    <col min="5384" max="5384" width="4.25" style="16" customWidth="1"/>
    <col min="5385" max="5632" width="9" style="16"/>
    <col min="5633" max="5633" width="4.25" style="16" customWidth="1"/>
    <col min="5634" max="5634" width="10.75" style="16" bestFit="1" customWidth="1"/>
    <col min="5635" max="5635" width="18.5" style="16" bestFit="1" customWidth="1"/>
    <col min="5636" max="5636" width="22" style="16" bestFit="1" customWidth="1"/>
    <col min="5637" max="5637" width="10.75" style="16" bestFit="1" customWidth="1"/>
    <col min="5638" max="5638" width="14.5" style="16" bestFit="1" customWidth="1"/>
    <col min="5639" max="5639" width="19.25" style="16" bestFit="1" customWidth="1"/>
    <col min="5640" max="5640" width="4.25" style="16" customWidth="1"/>
    <col min="5641" max="5888" width="9" style="16"/>
    <col min="5889" max="5889" width="4.25" style="16" customWidth="1"/>
    <col min="5890" max="5890" width="10.75" style="16" bestFit="1" customWidth="1"/>
    <col min="5891" max="5891" width="18.5" style="16" bestFit="1" customWidth="1"/>
    <col min="5892" max="5892" width="22" style="16" bestFit="1" customWidth="1"/>
    <col min="5893" max="5893" width="10.75" style="16" bestFit="1" customWidth="1"/>
    <col min="5894" max="5894" width="14.5" style="16" bestFit="1" customWidth="1"/>
    <col min="5895" max="5895" width="19.25" style="16" bestFit="1" customWidth="1"/>
    <col min="5896" max="5896" width="4.25" style="16" customWidth="1"/>
    <col min="5897" max="6144" width="9" style="16"/>
    <col min="6145" max="6145" width="4.25" style="16" customWidth="1"/>
    <col min="6146" max="6146" width="10.75" style="16" bestFit="1" customWidth="1"/>
    <col min="6147" max="6147" width="18.5" style="16" bestFit="1" customWidth="1"/>
    <col min="6148" max="6148" width="22" style="16" bestFit="1" customWidth="1"/>
    <col min="6149" max="6149" width="10.75" style="16" bestFit="1" customWidth="1"/>
    <col min="6150" max="6150" width="14.5" style="16" bestFit="1" customWidth="1"/>
    <col min="6151" max="6151" width="19.25" style="16" bestFit="1" customWidth="1"/>
    <col min="6152" max="6152" width="4.25" style="16" customWidth="1"/>
    <col min="6153" max="6400" width="9" style="16"/>
    <col min="6401" max="6401" width="4.25" style="16" customWidth="1"/>
    <col min="6402" max="6402" width="10.75" style="16" bestFit="1" customWidth="1"/>
    <col min="6403" max="6403" width="18.5" style="16" bestFit="1" customWidth="1"/>
    <col min="6404" max="6404" width="22" style="16" bestFit="1" customWidth="1"/>
    <col min="6405" max="6405" width="10.75" style="16" bestFit="1" customWidth="1"/>
    <col min="6406" max="6406" width="14.5" style="16" bestFit="1" customWidth="1"/>
    <col min="6407" max="6407" width="19.25" style="16" bestFit="1" customWidth="1"/>
    <col min="6408" max="6408" width="4.25" style="16" customWidth="1"/>
    <col min="6409" max="6656" width="9" style="16"/>
    <col min="6657" max="6657" width="4.25" style="16" customWidth="1"/>
    <col min="6658" max="6658" width="10.75" style="16" bestFit="1" customWidth="1"/>
    <col min="6659" max="6659" width="18.5" style="16" bestFit="1" customWidth="1"/>
    <col min="6660" max="6660" width="22" style="16" bestFit="1" customWidth="1"/>
    <col min="6661" max="6661" width="10.75" style="16" bestFit="1" customWidth="1"/>
    <col min="6662" max="6662" width="14.5" style="16" bestFit="1" customWidth="1"/>
    <col min="6663" max="6663" width="19.25" style="16" bestFit="1" customWidth="1"/>
    <col min="6664" max="6664" width="4.25" style="16" customWidth="1"/>
    <col min="6665" max="6912" width="9" style="16"/>
    <col min="6913" max="6913" width="4.25" style="16" customWidth="1"/>
    <col min="6914" max="6914" width="10.75" style="16" bestFit="1" customWidth="1"/>
    <col min="6915" max="6915" width="18.5" style="16" bestFit="1" customWidth="1"/>
    <col min="6916" max="6916" width="22" style="16" bestFit="1" customWidth="1"/>
    <col min="6917" max="6917" width="10.75" style="16" bestFit="1" customWidth="1"/>
    <col min="6918" max="6918" width="14.5" style="16" bestFit="1" customWidth="1"/>
    <col min="6919" max="6919" width="19.25" style="16" bestFit="1" customWidth="1"/>
    <col min="6920" max="6920" width="4.25" style="16" customWidth="1"/>
    <col min="6921" max="7168" width="9" style="16"/>
    <col min="7169" max="7169" width="4.25" style="16" customWidth="1"/>
    <col min="7170" max="7170" width="10.75" style="16" bestFit="1" customWidth="1"/>
    <col min="7171" max="7171" width="18.5" style="16" bestFit="1" customWidth="1"/>
    <col min="7172" max="7172" width="22" style="16" bestFit="1" customWidth="1"/>
    <col min="7173" max="7173" width="10.75" style="16" bestFit="1" customWidth="1"/>
    <col min="7174" max="7174" width="14.5" style="16" bestFit="1" customWidth="1"/>
    <col min="7175" max="7175" width="19.25" style="16" bestFit="1" customWidth="1"/>
    <col min="7176" max="7176" width="4.25" style="16" customWidth="1"/>
    <col min="7177" max="7424" width="9" style="16"/>
    <col min="7425" max="7425" width="4.25" style="16" customWidth="1"/>
    <col min="7426" max="7426" width="10.75" style="16" bestFit="1" customWidth="1"/>
    <col min="7427" max="7427" width="18.5" style="16" bestFit="1" customWidth="1"/>
    <col min="7428" max="7428" width="22" style="16" bestFit="1" customWidth="1"/>
    <col min="7429" max="7429" width="10.75" style="16" bestFit="1" customWidth="1"/>
    <col min="7430" max="7430" width="14.5" style="16" bestFit="1" customWidth="1"/>
    <col min="7431" max="7431" width="19.25" style="16" bestFit="1" customWidth="1"/>
    <col min="7432" max="7432" width="4.25" style="16" customWidth="1"/>
    <col min="7433" max="7680" width="9" style="16"/>
    <col min="7681" max="7681" width="4.25" style="16" customWidth="1"/>
    <col min="7682" max="7682" width="10.75" style="16" bestFit="1" customWidth="1"/>
    <col min="7683" max="7683" width="18.5" style="16" bestFit="1" customWidth="1"/>
    <col min="7684" max="7684" width="22" style="16" bestFit="1" customWidth="1"/>
    <col min="7685" max="7685" width="10.75" style="16" bestFit="1" customWidth="1"/>
    <col min="7686" max="7686" width="14.5" style="16" bestFit="1" customWidth="1"/>
    <col min="7687" max="7687" width="19.25" style="16" bestFit="1" customWidth="1"/>
    <col min="7688" max="7688" width="4.25" style="16" customWidth="1"/>
    <col min="7689" max="7936" width="9" style="16"/>
    <col min="7937" max="7937" width="4.25" style="16" customWidth="1"/>
    <col min="7938" max="7938" width="10.75" style="16" bestFit="1" customWidth="1"/>
    <col min="7939" max="7939" width="18.5" style="16" bestFit="1" customWidth="1"/>
    <col min="7940" max="7940" width="22" style="16" bestFit="1" customWidth="1"/>
    <col min="7941" max="7941" width="10.75" style="16" bestFit="1" customWidth="1"/>
    <col min="7942" max="7942" width="14.5" style="16" bestFit="1" customWidth="1"/>
    <col min="7943" max="7943" width="19.25" style="16" bestFit="1" customWidth="1"/>
    <col min="7944" max="7944" width="4.25" style="16" customWidth="1"/>
    <col min="7945" max="8192" width="9" style="16"/>
    <col min="8193" max="8193" width="4.25" style="16" customWidth="1"/>
    <col min="8194" max="8194" width="10.75" style="16" bestFit="1" customWidth="1"/>
    <col min="8195" max="8195" width="18.5" style="16" bestFit="1" customWidth="1"/>
    <col min="8196" max="8196" width="22" style="16" bestFit="1" customWidth="1"/>
    <col min="8197" max="8197" width="10.75" style="16" bestFit="1" customWidth="1"/>
    <col min="8198" max="8198" width="14.5" style="16" bestFit="1" customWidth="1"/>
    <col min="8199" max="8199" width="19.25" style="16" bestFit="1" customWidth="1"/>
    <col min="8200" max="8200" width="4.25" style="16" customWidth="1"/>
    <col min="8201" max="8448" width="9" style="16"/>
    <col min="8449" max="8449" width="4.25" style="16" customWidth="1"/>
    <col min="8450" max="8450" width="10.75" style="16" bestFit="1" customWidth="1"/>
    <col min="8451" max="8451" width="18.5" style="16" bestFit="1" customWidth="1"/>
    <col min="8452" max="8452" width="22" style="16" bestFit="1" customWidth="1"/>
    <col min="8453" max="8453" width="10.75" style="16" bestFit="1" customWidth="1"/>
    <col min="8454" max="8454" width="14.5" style="16" bestFit="1" customWidth="1"/>
    <col min="8455" max="8455" width="19.25" style="16" bestFit="1" customWidth="1"/>
    <col min="8456" max="8456" width="4.25" style="16" customWidth="1"/>
    <col min="8457" max="8704" width="9" style="16"/>
    <col min="8705" max="8705" width="4.25" style="16" customWidth="1"/>
    <col min="8706" max="8706" width="10.75" style="16" bestFit="1" customWidth="1"/>
    <col min="8707" max="8707" width="18.5" style="16" bestFit="1" customWidth="1"/>
    <col min="8708" max="8708" width="22" style="16" bestFit="1" customWidth="1"/>
    <col min="8709" max="8709" width="10.75" style="16" bestFit="1" customWidth="1"/>
    <col min="8710" max="8710" width="14.5" style="16" bestFit="1" customWidth="1"/>
    <col min="8711" max="8711" width="19.25" style="16" bestFit="1" customWidth="1"/>
    <col min="8712" max="8712" width="4.25" style="16" customWidth="1"/>
    <col min="8713" max="8960" width="9" style="16"/>
    <col min="8961" max="8961" width="4.25" style="16" customWidth="1"/>
    <col min="8962" max="8962" width="10.75" style="16" bestFit="1" customWidth="1"/>
    <col min="8963" max="8963" width="18.5" style="16" bestFit="1" customWidth="1"/>
    <col min="8964" max="8964" width="22" style="16" bestFit="1" customWidth="1"/>
    <col min="8965" max="8965" width="10.75" style="16" bestFit="1" customWidth="1"/>
    <col min="8966" max="8966" width="14.5" style="16" bestFit="1" customWidth="1"/>
    <col min="8967" max="8967" width="19.25" style="16" bestFit="1" customWidth="1"/>
    <col min="8968" max="8968" width="4.25" style="16" customWidth="1"/>
    <col min="8969" max="9216" width="9" style="16"/>
    <col min="9217" max="9217" width="4.25" style="16" customWidth="1"/>
    <col min="9218" max="9218" width="10.75" style="16" bestFit="1" customWidth="1"/>
    <col min="9219" max="9219" width="18.5" style="16" bestFit="1" customWidth="1"/>
    <col min="9220" max="9220" width="22" style="16" bestFit="1" customWidth="1"/>
    <col min="9221" max="9221" width="10.75" style="16" bestFit="1" customWidth="1"/>
    <col min="9222" max="9222" width="14.5" style="16" bestFit="1" customWidth="1"/>
    <col min="9223" max="9223" width="19.25" style="16" bestFit="1" customWidth="1"/>
    <col min="9224" max="9224" width="4.25" style="16" customWidth="1"/>
    <col min="9225" max="9472" width="9" style="16"/>
    <col min="9473" max="9473" width="4.25" style="16" customWidth="1"/>
    <col min="9474" max="9474" width="10.75" style="16" bestFit="1" customWidth="1"/>
    <col min="9475" max="9475" width="18.5" style="16" bestFit="1" customWidth="1"/>
    <col min="9476" max="9476" width="22" style="16" bestFit="1" customWidth="1"/>
    <col min="9477" max="9477" width="10.75" style="16" bestFit="1" customWidth="1"/>
    <col min="9478" max="9478" width="14.5" style="16" bestFit="1" customWidth="1"/>
    <col min="9479" max="9479" width="19.25" style="16" bestFit="1" customWidth="1"/>
    <col min="9480" max="9480" width="4.25" style="16" customWidth="1"/>
    <col min="9481" max="9728" width="9" style="16"/>
    <col min="9729" max="9729" width="4.25" style="16" customWidth="1"/>
    <col min="9730" max="9730" width="10.75" style="16" bestFit="1" customWidth="1"/>
    <col min="9731" max="9731" width="18.5" style="16" bestFit="1" customWidth="1"/>
    <col min="9732" max="9732" width="22" style="16" bestFit="1" customWidth="1"/>
    <col min="9733" max="9733" width="10.75" style="16" bestFit="1" customWidth="1"/>
    <col min="9734" max="9734" width="14.5" style="16" bestFit="1" customWidth="1"/>
    <col min="9735" max="9735" width="19.25" style="16" bestFit="1" customWidth="1"/>
    <col min="9736" max="9736" width="4.25" style="16" customWidth="1"/>
    <col min="9737" max="9984" width="9" style="16"/>
    <col min="9985" max="9985" width="4.25" style="16" customWidth="1"/>
    <col min="9986" max="9986" width="10.75" style="16" bestFit="1" customWidth="1"/>
    <col min="9987" max="9987" width="18.5" style="16" bestFit="1" customWidth="1"/>
    <col min="9988" max="9988" width="22" style="16" bestFit="1" customWidth="1"/>
    <col min="9989" max="9989" width="10.75" style="16" bestFit="1" customWidth="1"/>
    <col min="9990" max="9990" width="14.5" style="16" bestFit="1" customWidth="1"/>
    <col min="9991" max="9991" width="19.25" style="16" bestFit="1" customWidth="1"/>
    <col min="9992" max="9992" width="4.25" style="16" customWidth="1"/>
    <col min="9993" max="10240" width="9" style="16"/>
    <col min="10241" max="10241" width="4.25" style="16" customWidth="1"/>
    <col min="10242" max="10242" width="10.75" style="16" bestFit="1" customWidth="1"/>
    <col min="10243" max="10243" width="18.5" style="16" bestFit="1" customWidth="1"/>
    <col min="10244" max="10244" width="22" style="16" bestFit="1" customWidth="1"/>
    <col min="10245" max="10245" width="10.75" style="16" bestFit="1" customWidth="1"/>
    <col min="10246" max="10246" width="14.5" style="16" bestFit="1" customWidth="1"/>
    <col min="10247" max="10247" width="19.25" style="16" bestFit="1" customWidth="1"/>
    <col min="10248" max="10248" width="4.25" style="16" customWidth="1"/>
    <col min="10249" max="10496" width="9" style="16"/>
    <col min="10497" max="10497" width="4.25" style="16" customWidth="1"/>
    <col min="10498" max="10498" width="10.75" style="16" bestFit="1" customWidth="1"/>
    <col min="10499" max="10499" width="18.5" style="16" bestFit="1" customWidth="1"/>
    <col min="10500" max="10500" width="22" style="16" bestFit="1" customWidth="1"/>
    <col min="10501" max="10501" width="10.75" style="16" bestFit="1" customWidth="1"/>
    <col min="10502" max="10502" width="14.5" style="16" bestFit="1" customWidth="1"/>
    <col min="10503" max="10503" width="19.25" style="16" bestFit="1" customWidth="1"/>
    <col min="10504" max="10504" width="4.25" style="16" customWidth="1"/>
    <col min="10505" max="10752" width="9" style="16"/>
    <col min="10753" max="10753" width="4.25" style="16" customWidth="1"/>
    <col min="10754" max="10754" width="10.75" style="16" bestFit="1" customWidth="1"/>
    <col min="10755" max="10755" width="18.5" style="16" bestFit="1" customWidth="1"/>
    <col min="10756" max="10756" width="22" style="16" bestFit="1" customWidth="1"/>
    <col min="10757" max="10757" width="10.75" style="16" bestFit="1" customWidth="1"/>
    <col min="10758" max="10758" width="14.5" style="16" bestFit="1" customWidth="1"/>
    <col min="10759" max="10759" width="19.25" style="16" bestFit="1" customWidth="1"/>
    <col min="10760" max="10760" width="4.25" style="16" customWidth="1"/>
    <col min="10761" max="11008" width="9" style="16"/>
    <col min="11009" max="11009" width="4.25" style="16" customWidth="1"/>
    <col min="11010" max="11010" width="10.75" style="16" bestFit="1" customWidth="1"/>
    <col min="11011" max="11011" width="18.5" style="16" bestFit="1" customWidth="1"/>
    <col min="11012" max="11012" width="22" style="16" bestFit="1" customWidth="1"/>
    <col min="11013" max="11013" width="10.75" style="16" bestFit="1" customWidth="1"/>
    <col min="11014" max="11014" width="14.5" style="16" bestFit="1" customWidth="1"/>
    <col min="11015" max="11015" width="19.25" style="16" bestFit="1" customWidth="1"/>
    <col min="11016" max="11016" width="4.25" style="16" customWidth="1"/>
    <col min="11017" max="11264" width="9" style="16"/>
    <col min="11265" max="11265" width="4.25" style="16" customWidth="1"/>
    <col min="11266" max="11266" width="10.75" style="16" bestFit="1" customWidth="1"/>
    <col min="11267" max="11267" width="18.5" style="16" bestFit="1" customWidth="1"/>
    <col min="11268" max="11268" width="22" style="16" bestFit="1" customWidth="1"/>
    <col min="11269" max="11269" width="10.75" style="16" bestFit="1" customWidth="1"/>
    <col min="11270" max="11270" width="14.5" style="16" bestFit="1" customWidth="1"/>
    <col min="11271" max="11271" width="19.25" style="16" bestFit="1" customWidth="1"/>
    <col min="11272" max="11272" width="4.25" style="16" customWidth="1"/>
    <col min="11273" max="11520" width="9" style="16"/>
    <col min="11521" max="11521" width="4.25" style="16" customWidth="1"/>
    <col min="11522" max="11522" width="10.75" style="16" bestFit="1" customWidth="1"/>
    <col min="11523" max="11523" width="18.5" style="16" bestFit="1" customWidth="1"/>
    <col min="11524" max="11524" width="22" style="16" bestFit="1" customWidth="1"/>
    <col min="11525" max="11525" width="10.75" style="16" bestFit="1" customWidth="1"/>
    <col min="11526" max="11526" width="14.5" style="16" bestFit="1" customWidth="1"/>
    <col min="11527" max="11527" width="19.25" style="16" bestFit="1" customWidth="1"/>
    <col min="11528" max="11528" width="4.25" style="16" customWidth="1"/>
    <col min="11529" max="11776" width="9" style="16"/>
    <col min="11777" max="11777" width="4.25" style="16" customWidth="1"/>
    <col min="11778" max="11778" width="10.75" style="16" bestFit="1" customWidth="1"/>
    <col min="11779" max="11779" width="18.5" style="16" bestFit="1" customWidth="1"/>
    <col min="11780" max="11780" width="22" style="16" bestFit="1" customWidth="1"/>
    <col min="11781" max="11781" width="10.75" style="16" bestFit="1" customWidth="1"/>
    <col min="11782" max="11782" width="14.5" style="16" bestFit="1" customWidth="1"/>
    <col min="11783" max="11783" width="19.25" style="16" bestFit="1" customWidth="1"/>
    <col min="11784" max="11784" width="4.25" style="16" customWidth="1"/>
    <col min="11785" max="12032" width="9" style="16"/>
    <col min="12033" max="12033" width="4.25" style="16" customWidth="1"/>
    <col min="12034" max="12034" width="10.75" style="16" bestFit="1" customWidth="1"/>
    <col min="12035" max="12035" width="18.5" style="16" bestFit="1" customWidth="1"/>
    <col min="12036" max="12036" width="22" style="16" bestFit="1" customWidth="1"/>
    <col min="12037" max="12037" width="10.75" style="16" bestFit="1" customWidth="1"/>
    <col min="12038" max="12038" width="14.5" style="16" bestFit="1" customWidth="1"/>
    <col min="12039" max="12039" width="19.25" style="16" bestFit="1" customWidth="1"/>
    <col min="12040" max="12040" width="4.25" style="16" customWidth="1"/>
    <col min="12041" max="12288" width="9" style="16"/>
    <col min="12289" max="12289" width="4.25" style="16" customWidth="1"/>
    <col min="12290" max="12290" width="10.75" style="16" bestFit="1" customWidth="1"/>
    <col min="12291" max="12291" width="18.5" style="16" bestFit="1" customWidth="1"/>
    <col min="12292" max="12292" width="22" style="16" bestFit="1" customWidth="1"/>
    <col min="12293" max="12293" width="10.75" style="16" bestFit="1" customWidth="1"/>
    <col min="12294" max="12294" width="14.5" style="16" bestFit="1" customWidth="1"/>
    <col min="12295" max="12295" width="19.25" style="16" bestFit="1" customWidth="1"/>
    <col min="12296" max="12296" width="4.25" style="16" customWidth="1"/>
    <col min="12297" max="12544" width="9" style="16"/>
    <col min="12545" max="12545" width="4.25" style="16" customWidth="1"/>
    <col min="12546" max="12546" width="10.75" style="16" bestFit="1" customWidth="1"/>
    <col min="12547" max="12547" width="18.5" style="16" bestFit="1" customWidth="1"/>
    <col min="12548" max="12548" width="22" style="16" bestFit="1" customWidth="1"/>
    <col min="12549" max="12549" width="10.75" style="16" bestFit="1" customWidth="1"/>
    <col min="12550" max="12550" width="14.5" style="16" bestFit="1" customWidth="1"/>
    <col min="12551" max="12551" width="19.25" style="16" bestFit="1" customWidth="1"/>
    <col min="12552" max="12552" width="4.25" style="16" customWidth="1"/>
    <col min="12553" max="12800" width="9" style="16"/>
    <col min="12801" max="12801" width="4.25" style="16" customWidth="1"/>
    <col min="12802" max="12802" width="10.75" style="16" bestFit="1" customWidth="1"/>
    <col min="12803" max="12803" width="18.5" style="16" bestFit="1" customWidth="1"/>
    <col min="12804" max="12804" width="22" style="16" bestFit="1" customWidth="1"/>
    <col min="12805" max="12805" width="10.75" style="16" bestFit="1" customWidth="1"/>
    <col min="12806" max="12806" width="14.5" style="16" bestFit="1" customWidth="1"/>
    <col min="12807" max="12807" width="19.25" style="16" bestFit="1" customWidth="1"/>
    <col min="12808" max="12808" width="4.25" style="16" customWidth="1"/>
    <col min="12809" max="13056" width="9" style="16"/>
    <col min="13057" max="13057" width="4.25" style="16" customWidth="1"/>
    <col min="13058" max="13058" width="10.75" style="16" bestFit="1" customWidth="1"/>
    <col min="13059" max="13059" width="18.5" style="16" bestFit="1" customWidth="1"/>
    <col min="13060" max="13060" width="22" style="16" bestFit="1" customWidth="1"/>
    <col min="13061" max="13061" width="10.75" style="16" bestFit="1" customWidth="1"/>
    <col min="13062" max="13062" width="14.5" style="16" bestFit="1" customWidth="1"/>
    <col min="13063" max="13063" width="19.25" style="16" bestFit="1" customWidth="1"/>
    <col min="13064" max="13064" width="4.25" style="16" customWidth="1"/>
    <col min="13065" max="13312" width="9" style="16"/>
    <col min="13313" max="13313" width="4.25" style="16" customWidth="1"/>
    <col min="13314" max="13314" width="10.75" style="16" bestFit="1" customWidth="1"/>
    <col min="13315" max="13315" width="18.5" style="16" bestFit="1" customWidth="1"/>
    <col min="13316" max="13316" width="22" style="16" bestFit="1" customWidth="1"/>
    <col min="13317" max="13317" width="10.75" style="16" bestFit="1" customWidth="1"/>
    <col min="13318" max="13318" width="14.5" style="16" bestFit="1" customWidth="1"/>
    <col min="13319" max="13319" width="19.25" style="16" bestFit="1" customWidth="1"/>
    <col min="13320" max="13320" width="4.25" style="16" customWidth="1"/>
    <col min="13321" max="13568" width="9" style="16"/>
    <col min="13569" max="13569" width="4.25" style="16" customWidth="1"/>
    <col min="13570" max="13570" width="10.75" style="16" bestFit="1" customWidth="1"/>
    <col min="13571" max="13571" width="18.5" style="16" bestFit="1" customWidth="1"/>
    <col min="13572" max="13572" width="22" style="16" bestFit="1" customWidth="1"/>
    <col min="13573" max="13573" width="10.75" style="16" bestFit="1" customWidth="1"/>
    <col min="13574" max="13574" width="14.5" style="16" bestFit="1" customWidth="1"/>
    <col min="13575" max="13575" width="19.25" style="16" bestFit="1" customWidth="1"/>
    <col min="13576" max="13576" width="4.25" style="16" customWidth="1"/>
    <col min="13577" max="13824" width="9" style="16"/>
    <col min="13825" max="13825" width="4.25" style="16" customWidth="1"/>
    <col min="13826" max="13826" width="10.75" style="16" bestFit="1" customWidth="1"/>
    <col min="13827" max="13827" width="18.5" style="16" bestFit="1" customWidth="1"/>
    <col min="13828" max="13828" width="22" style="16" bestFit="1" customWidth="1"/>
    <col min="13829" max="13829" width="10.75" style="16" bestFit="1" customWidth="1"/>
    <col min="13830" max="13830" width="14.5" style="16" bestFit="1" customWidth="1"/>
    <col min="13831" max="13831" width="19.25" style="16" bestFit="1" customWidth="1"/>
    <col min="13832" max="13832" width="4.25" style="16" customWidth="1"/>
    <col min="13833" max="14080" width="9" style="16"/>
    <col min="14081" max="14081" width="4.25" style="16" customWidth="1"/>
    <col min="14082" max="14082" width="10.75" style="16" bestFit="1" customWidth="1"/>
    <col min="14083" max="14083" width="18.5" style="16" bestFit="1" customWidth="1"/>
    <col min="14084" max="14084" width="22" style="16" bestFit="1" customWidth="1"/>
    <col min="14085" max="14085" width="10.75" style="16" bestFit="1" customWidth="1"/>
    <col min="14086" max="14086" width="14.5" style="16" bestFit="1" customWidth="1"/>
    <col min="14087" max="14087" width="19.25" style="16" bestFit="1" customWidth="1"/>
    <col min="14088" max="14088" width="4.25" style="16" customWidth="1"/>
    <col min="14089" max="14336" width="9" style="16"/>
    <col min="14337" max="14337" width="4.25" style="16" customWidth="1"/>
    <col min="14338" max="14338" width="10.75" style="16" bestFit="1" customWidth="1"/>
    <col min="14339" max="14339" width="18.5" style="16" bestFit="1" customWidth="1"/>
    <col min="14340" max="14340" width="22" style="16" bestFit="1" customWidth="1"/>
    <col min="14341" max="14341" width="10.75" style="16" bestFit="1" customWidth="1"/>
    <col min="14342" max="14342" width="14.5" style="16" bestFit="1" customWidth="1"/>
    <col min="14343" max="14343" width="19.25" style="16" bestFit="1" customWidth="1"/>
    <col min="14344" max="14344" width="4.25" style="16" customWidth="1"/>
    <col min="14345" max="14592" width="9" style="16"/>
    <col min="14593" max="14593" width="4.25" style="16" customWidth="1"/>
    <col min="14594" max="14594" width="10.75" style="16" bestFit="1" customWidth="1"/>
    <col min="14595" max="14595" width="18.5" style="16" bestFit="1" customWidth="1"/>
    <col min="14596" max="14596" width="22" style="16" bestFit="1" customWidth="1"/>
    <col min="14597" max="14597" width="10.75" style="16" bestFit="1" customWidth="1"/>
    <col min="14598" max="14598" width="14.5" style="16" bestFit="1" customWidth="1"/>
    <col min="14599" max="14599" width="19.25" style="16" bestFit="1" customWidth="1"/>
    <col min="14600" max="14600" width="4.25" style="16" customWidth="1"/>
    <col min="14601" max="14848" width="9" style="16"/>
    <col min="14849" max="14849" width="4.25" style="16" customWidth="1"/>
    <col min="14850" max="14850" width="10.75" style="16" bestFit="1" customWidth="1"/>
    <col min="14851" max="14851" width="18.5" style="16" bestFit="1" customWidth="1"/>
    <col min="14852" max="14852" width="22" style="16" bestFit="1" customWidth="1"/>
    <col min="14853" max="14853" width="10.75" style="16" bestFit="1" customWidth="1"/>
    <col min="14854" max="14854" width="14.5" style="16" bestFit="1" customWidth="1"/>
    <col min="14855" max="14855" width="19.25" style="16" bestFit="1" customWidth="1"/>
    <col min="14856" max="14856" width="4.25" style="16" customWidth="1"/>
    <col min="14857" max="15104" width="9" style="16"/>
    <col min="15105" max="15105" width="4.25" style="16" customWidth="1"/>
    <col min="15106" max="15106" width="10.75" style="16" bestFit="1" customWidth="1"/>
    <col min="15107" max="15107" width="18.5" style="16" bestFit="1" customWidth="1"/>
    <col min="15108" max="15108" width="22" style="16" bestFit="1" customWidth="1"/>
    <col min="15109" max="15109" width="10.75" style="16" bestFit="1" customWidth="1"/>
    <col min="15110" max="15110" width="14.5" style="16" bestFit="1" customWidth="1"/>
    <col min="15111" max="15111" width="19.25" style="16" bestFit="1" customWidth="1"/>
    <col min="15112" max="15112" width="4.25" style="16" customWidth="1"/>
    <col min="15113" max="15360" width="9" style="16"/>
    <col min="15361" max="15361" width="4.25" style="16" customWidth="1"/>
    <col min="15362" max="15362" width="10.75" style="16" bestFit="1" customWidth="1"/>
    <col min="15363" max="15363" width="18.5" style="16" bestFit="1" customWidth="1"/>
    <col min="15364" max="15364" width="22" style="16" bestFit="1" customWidth="1"/>
    <col min="15365" max="15365" width="10.75" style="16" bestFit="1" customWidth="1"/>
    <col min="15366" max="15366" width="14.5" style="16" bestFit="1" customWidth="1"/>
    <col min="15367" max="15367" width="19.25" style="16" bestFit="1" customWidth="1"/>
    <col min="15368" max="15368" width="4.25" style="16" customWidth="1"/>
    <col min="15369" max="15616" width="9" style="16"/>
    <col min="15617" max="15617" width="4.25" style="16" customWidth="1"/>
    <col min="15618" max="15618" width="10.75" style="16" bestFit="1" customWidth="1"/>
    <col min="15619" max="15619" width="18.5" style="16" bestFit="1" customWidth="1"/>
    <col min="15620" max="15620" width="22" style="16" bestFit="1" customWidth="1"/>
    <col min="15621" max="15621" width="10.75" style="16" bestFit="1" customWidth="1"/>
    <col min="15622" max="15622" width="14.5" style="16" bestFit="1" customWidth="1"/>
    <col min="15623" max="15623" width="19.25" style="16" bestFit="1" customWidth="1"/>
    <col min="15624" max="15624" width="4.25" style="16" customWidth="1"/>
    <col min="15625" max="15872" width="9" style="16"/>
    <col min="15873" max="15873" width="4.25" style="16" customWidth="1"/>
    <col min="15874" max="15874" width="10.75" style="16" bestFit="1" customWidth="1"/>
    <col min="15875" max="15875" width="18.5" style="16" bestFit="1" customWidth="1"/>
    <col min="15876" max="15876" width="22" style="16" bestFit="1" customWidth="1"/>
    <col min="15877" max="15877" width="10.75" style="16" bestFit="1" customWidth="1"/>
    <col min="15878" max="15878" width="14.5" style="16" bestFit="1" customWidth="1"/>
    <col min="15879" max="15879" width="19.25" style="16" bestFit="1" customWidth="1"/>
    <col min="15880" max="15880" width="4.25" style="16" customWidth="1"/>
    <col min="15881" max="16128" width="9" style="16"/>
    <col min="16129" max="16129" width="4.25" style="16" customWidth="1"/>
    <col min="16130" max="16130" width="10.75" style="16" bestFit="1" customWidth="1"/>
    <col min="16131" max="16131" width="18.5" style="16" bestFit="1" customWidth="1"/>
    <col min="16132" max="16132" width="22" style="16" bestFit="1" customWidth="1"/>
    <col min="16133" max="16133" width="10.75" style="16" bestFit="1" customWidth="1"/>
    <col min="16134" max="16134" width="14.5" style="16" bestFit="1" customWidth="1"/>
    <col min="16135" max="16135" width="19.25" style="16" bestFit="1" customWidth="1"/>
    <col min="16136" max="16136" width="4.25" style="16" customWidth="1"/>
    <col min="16137" max="16384" width="9" style="16"/>
  </cols>
  <sheetData>
    <row r="1" spans="1:8" s="15" customFormat="1" ht="21.95" customHeight="1" x14ac:dyDescent="0.3">
      <c r="A1" s="138" t="s">
        <v>109</v>
      </c>
      <c r="B1" s="138"/>
      <c r="C1" s="138"/>
      <c r="D1" s="138"/>
      <c r="E1" s="138"/>
      <c r="F1" s="138"/>
      <c r="G1" s="138"/>
      <c r="H1" s="138"/>
    </row>
    <row r="2" spans="1:8" ht="21.95" customHeight="1" x14ac:dyDescent="0.3"/>
    <row r="3" spans="1:8" ht="21.95" customHeight="1" x14ac:dyDescent="0.3">
      <c r="A3" s="17" t="s">
        <v>110</v>
      </c>
      <c r="B3" s="17"/>
      <c r="C3" s="17"/>
      <c r="D3" s="17"/>
      <c r="E3" s="17"/>
      <c r="F3" s="17"/>
      <c r="G3" s="17"/>
      <c r="H3" s="17"/>
    </row>
    <row r="4" spans="1:8" ht="21.95" customHeight="1" x14ac:dyDescent="0.3">
      <c r="A4" s="17" t="s">
        <v>111</v>
      </c>
      <c r="B4" s="17"/>
      <c r="C4" s="17"/>
      <c r="D4" s="17"/>
      <c r="E4" s="17"/>
      <c r="F4" s="17"/>
      <c r="G4" s="17"/>
      <c r="H4" s="17"/>
    </row>
    <row r="5" spans="1:8" ht="21.95" customHeight="1" thickBot="1" x14ac:dyDescent="0.35">
      <c r="B5" s="137" t="s">
        <v>70</v>
      </c>
      <c r="C5" s="137"/>
      <c r="G5" s="18" t="s">
        <v>112</v>
      </c>
    </row>
    <row r="6" spans="1:8" ht="21.95" customHeight="1" thickBot="1" x14ac:dyDescent="0.35">
      <c r="B6" s="126" t="s">
        <v>113</v>
      </c>
      <c r="C6" s="127"/>
      <c r="D6" s="128"/>
      <c r="E6" s="129" t="s">
        <v>114</v>
      </c>
      <c r="F6" s="127"/>
      <c r="G6" s="130"/>
    </row>
    <row r="7" spans="1:8" ht="21.95" customHeight="1" thickTop="1" thickBot="1" x14ac:dyDescent="0.35">
      <c r="B7" s="139" t="s">
        <v>115</v>
      </c>
      <c r="C7" s="140"/>
      <c r="D7" s="19">
        <f>SUM(D17,D21,D25,D29,D32,D37,D42)</f>
        <v>2434185630</v>
      </c>
      <c r="E7" s="141" t="s">
        <v>115</v>
      </c>
      <c r="F7" s="140"/>
      <c r="G7" s="20">
        <f>SUM(G17,G21,G25,G29,G32,G37,G42)</f>
        <v>2434185630</v>
      </c>
    </row>
    <row r="8" spans="1:8" ht="21.95" customHeight="1" thickTop="1" x14ac:dyDescent="0.3">
      <c r="B8" s="116" t="s">
        <v>116</v>
      </c>
      <c r="C8" s="21" t="s">
        <v>117</v>
      </c>
      <c r="D8" s="22">
        <v>365877430</v>
      </c>
      <c r="E8" s="131" t="s">
        <v>116</v>
      </c>
      <c r="F8" s="21" t="s">
        <v>118</v>
      </c>
      <c r="G8" s="23">
        <v>1573848290</v>
      </c>
    </row>
    <row r="9" spans="1:8" ht="21.95" customHeight="1" x14ac:dyDescent="0.3">
      <c r="B9" s="136"/>
      <c r="C9" s="24" t="s">
        <v>119</v>
      </c>
      <c r="D9" s="25">
        <v>1565563410</v>
      </c>
      <c r="E9" s="132"/>
      <c r="F9" s="24" t="s">
        <v>120</v>
      </c>
      <c r="G9" s="26">
        <v>53810000</v>
      </c>
    </row>
    <row r="10" spans="1:8" ht="21.95" customHeight="1" x14ac:dyDescent="0.3">
      <c r="B10" s="136"/>
      <c r="C10" s="68" t="s">
        <v>121</v>
      </c>
      <c r="D10" s="69">
        <v>50000000</v>
      </c>
      <c r="E10" s="132"/>
      <c r="F10" s="24" t="s">
        <v>122</v>
      </c>
      <c r="G10" s="70">
        <v>141381820</v>
      </c>
    </row>
    <row r="11" spans="1:8" ht="21.95" customHeight="1" x14ac:dyDescent="0.3">
      <c r="B11" s="136"/>
      <c r="C11" s="24" t="s">
        <v>123</v>
      </c>
      <c r="D11" s="25">
        <v>11960685</v>
      </c>
      <c r="E11" s="132"/>
      <c r="F11" s="27" t="s">
        <v>124</v>
      </c>
      <c r="G11" s="70">
        <v>9152000</v>
      </c>
    </row>
    <row r="12" spans="1:8" ht="21.95" customHeight="1" x14ac:dyDescent="0.3">
      <c r="B12" s="136"/>
      <c r="C12" s="24" t="s">
        <v>125</v>
      </c>
      <c r="D12" s="25">
        <v>135277715</v>
      </c>
      <c r="E12" s="132"/>
      <c r="F12" s="27" t="s">
        <v>126</v>
      </c>
      <c r="G12" s="70">
        <v>235060000</v>
      </c>
    </row>
    <row r="13" spans="1:8" ht="21.95" customHeight="1" x14ac:dyDescent="0.3">
      <c r="B13" s="136"/>
      <c r="C13" s="24"/>
      <c r="D13" s="25"/>
      <c r="E13" s="132"/>
      <c r="F13" s="27" t="s">
        <v>127</v>
      </c>
      <c r="G13" s="70">
        <v>4230000</v>
      </c>
    </row>
    <row r="14" spans="1:8" ht="21.95" customHeight="1" x14ac:dyDescent="0.3">
      <c r="B14" s="136"/>
      <c r="C14" s="24"/>
      <c r="D14" s="25"/>
      <c r="E14" s="132"/>
      <c r="F14" s="27" t="s">
        <v>128</v>
      </c>
      <c r="G14" s="70">
        <v>39200000</v>
      </c>
    </row>
    <row r="15" spans="1:8" ht="21.95" customHeight="1" x14ac:dyDescent="0.3">
      <c r="B15" s="136"/>
      <c r="C15" s="24"/>
      <c r="D15" s="25"/>
      <c r="E15" s="132"/>
      <c r="F15" s="27" t="s">
        <v>129</v>
      </c>
      <c r="G15" s="70">
        <v>58797130</v>
      </c>
    </row>
    <row r="16" spans="1:8" ht="21.95" customHeight="1" x14ac:dyDescent="0.3">
      <c r="B16" s="136"/>
      <c r="C16" s="24"/>
      <c r="D16" s="25"/>
      <c r="E16" s="132"/>
      <c r="F16" s="28" t="s">
        <v>130</v>
      </c>
      <c r="G16" s="26">
        <v>13200000</v>
      </c>
    </row>
    <row r="17" spans="2:7" ht="21.95" customHeight="1" thickBot="1" x14ac:dyDescent="0.35">
      <c r="B17" s="134"/>
      <c r="C17" s="29" t="s">
        <v>131</v>
      </c>
      <c r="D17" s="30">
        <f>SUM(D8:D16)</f>
        <v>2128679240</v>
      </c>
      <c r="E17" s="133"/>
      <c r="F17" s="29" t="s">
        <v>131</v>
      </c>
      <c r="G17" s="31">
        <f>SUM(G8:G16)</f>
        <v>2128679240</v>
      </c>
    </row>
    <row r="18" spans="2:7" ht="21.95" customHeight="1" x14ac:dyDescent="0.3">
      <c r="B18" s="115" t="s">
        <v>132</v>
      </c>
      <c r="C18" s="32" t="s">
        <v>133</v>
      </c>
      <c r="D18" s="25">
        <v>72254250</v>
      </c>
      <c r="E18" s="135" t="s">
        <v>134</v>
      </c>
      <c r="F18" s="32" t="s">
        <v>126</v>
      </c>
      <c r="G18" s="33">
        <v>72254250</v>
      </c>
    </row>
    <row r="19" spans="2:7" ht="21.95" customHeight="1" x14ac:dyDescent="0.3">
      <c r="B19" s="116"/>
      <c r="C19" s="24" t="s">
        <v>135</v>
      </c>
      <c r="D19" s="34">
        <v>200000</v>
      </c>
      <c r="E19" s="131"/>
      <c r="F19" s="24" t="s">
        <v>136</v>
      </c>
      <c r="G19" s="26">
        <v>6000</v>
      </c>
    </row>
    <row r="20" spans="2:7" ht="21.95" customHeight="1" x14ac:dyDescent="0.3">
      <c r="B20" s="116"/>
      <c r="C20" s="35" t="s">
        <v>137</v>
      </c>
      <c r="D20" s="34">
        <v>94920</v>
      </c>
      <c r="E20" s="131"/>
      <c r="F20" s="36" t="s">
        <v>129</v>
      </c>
      <c r="G20" s="37">
        <v>288920</v>
      </c>
    </row>
    <row r="21" spans="2:7" ht="21.95" customHeight="1" thickBot="1" x14ac:dyDescent="0.35">
      <c r="B21" s="134"/>
      <c r="C21" s="29" t="s">
        <v>131</v>
      </c>
      <c r="D21" s="30">
        <f>SUM(D18:D20)</f>
        <v>72549170</v>
      </c>
      <c r="E21" s="133"/>
      <c r="F21" s="29" t="s">
        <v>138</v>
      </c>
      <c r="G21" s="31">
        <f>SUM(G18:G20)</f>
        <v>72549170</v>
      </c>
    </row>
    <row r="22" spans="2:7" ht="21.95" customHeight="1" x14ac:dyDescent="0.3">
      <c r="B22" s="115" t="s">
        <v>139</v>
      </c>
      <c r="C22" s="32" t="s">
        <v>140</v>
      </c>
      <c r="D22" s="25">
        <v>6720000</v>
      </c>
      <c r="E22" s="135" t="s">
        <v>141</v>
      </c>
      <c r="F22" s="32" t="s">
        <v>142</v>
      </c>
      <c r="G22" s="33">
        <v>6720000</v>
      </c>
    </row>
    <row r="23" spans="2:7" ht="21.95" customHeight="1" x14ac:dyDescent="0.3">
      <c r="B23" s="116"/>
      <c r="C23" s="24" t="s">
        <v>143</v>
      </c>
      <c r="D23" s="34">
        <v>1062</v>
      </c>
      <c r="E23" s="131"/>
      <c r="F23" s="24" t="s">
        <v>144</v>
      </c>
      <c r="G23" s="26">
        <v>2870</v>
      </c>
    </row>
    <row r="24" spans="2:7" ht="21.95" customHeight="1" x14ac:dyDescent="0.3">
      <c r="B24" s="116"/>
      <c r="C24" s="35" t="s">
        <v>137</v>
      </c>
      <c r="D24" s="34">
        <v>1808</v>
      </c>
      <c r="E24" s="131"/>
      <c r="F24" s="36"/>
      <c r="G24" s="37"/>
    </row>
    <row r="25" spans="2:7" ht="21.95" customHeight="1" thickBot="1" x14ac:dyDescent="0.35">
      <c r="B25" s="134"/>
      <c r="C25" s="29" t="s">
        <v>145</v>
      </c>
      <c r="D25" s="30">
        <f>SUM(D22:D24)</f>
        <v>6722870</v>
      </c>
      <c r="E25" s="133"/>
      <c r="F25" s="29" t="s">
        <v>131</v>
      </c>
      <c r="G25" s="31">
        <f>SUM(G22:G24)</f>
        <v>6722870</v>
      </c>
    </row>
    <row r="26" spans="2:7" ht="21.95" customHeight="1" x14ac:dyDescent="0.3">
      <c r="B26" s="115" t="s">
        <v>146</v>
      </c>
      <c r="C26" s="32" t="s">
        <v>147</v>
      </c>
      <c r="D26" s="25">
        <v>3780000</v>
      </c>
      <c r="E26" s="135" t="s">
        <v>146</v>
      </c>
      <c r="F26" s="32" t="s">
        <v>118</v>
      </c>
      <c r="G26" s="33">
        <v>3780000</v>
      </c>
    </row>
    <row r="27" spans="2:7" ht="21.95" customHeight="1" x14ac:dyDescent="0.3">
      <c r="B27" s="116"/>
      <c r="C27" s="24" t="s">
        <v>148</v>
      </c>
      <c r="D27" s="34">
        <v>678</v>
      </c>
      <c r="E27" s="131"/>
      <c r="F27" s="24" t="s">
        <v>129</v>
      </c>
      <c r="G27" s="26">
        <v>1880</v>
      </c>
    </row>
    <row r="28" spans="2:7" ht="21.95" customHeight="1" x14ac:dyDescent="0.3">
      <c r="B28" s="116"/>
      <c r="C28" s="35" t="s">
        <v>149</v>
      </c>
      <c r="D28" s="34">
        <v>1202</v>
      </c>
      <c r="E28" s="131"/>
      <c r="F28" s="36"/>
      <c r="G28" s="37"/>
    </row>
    <row r="29" spans="2:7" ht="21.95" customHeight="1" thickBot="1" x14ac:dyDescent="0.35">
      <c r="B29" s="134"/>
      <c r="C29" s="29" t="s">
        <v>150</v>
      </c>
      <c r="D29" s="30">
        <f>SUM(D26:D28)</f>
        <v>3781880</v>
      </c>
      <c r="E29" s="133"/>
      <c r="F29" s="29" t="s">
        <v>145</v>
      </c>
      <c r="G29" s="31">
        <f>SUM(G26:G28)</f>
        <v>3781880</v>
      </c>
    </row>
    <row r="30" spans="2:7" ht="21.95" customHeight="1" x14ac:dyDescent="0.3">
      <c r="B30" s="115" t="s">
        <v>192</v>
      </c>
      <c r="C30" s="32" t="s">
        <v>133</v>
      </c>
      <c r="D30" s="25">
        <v>3960000</v>
      </c>
      <c r="E30" s="135" t="s">
        <v>192</v>
      </c>
      <c r="F30" s="32" t="s">
        <v>124</v>
      </c>
      <c r="G30" s="33">
        <v>3960000</v>
      </c>
    </row>
    <row r="31" spans="2:7" ht="21.95" customHeight="1" x14ac:dyDescent="0.3">
      <c r="B31" s="116"/>
      <c r="C31" s="35" t="s">
        <v>125</v>
      </c>
      <c r="D31" s="34">
        <v>1000</v>
      </c>
      <c r="E31" s="131"/>
      <c r="F31" s="36" t="s">
        <v>193</v>
      </c>
      <c r="G31" s="37">
        <v>1000</v>
      </c>
    </row>
    <row r="32" spans="2:7" ht="21.95" customHeight="1" thickBot="1" x14ac:dyDescent="0.35">
      <c r="B32" s="134"/>
      <c r="C32" s="29" t="s">
        <v>131</v>
      </c>
      <c r="D32" s="30">
        <f>SUM(D30:D31)</f>
        <v>3961000</v>
      </c>
      <c r="E32" s="133"/>
      <c r="F32" s="29" t="s">
        <v>131</v>
      </c>
      <c r="G32" s="31">
        <f>SUM(G30:G31)</f>
        <v>3961000</v>
      </c>
    </row>
    <row r="33" spans="1:8" ht="21.95" customHeight="1" x14ac:dyDescent="0.3">
      <c r="B33" s="115" t="s">
        <v>199</v>
      </c>
      <c r="C33" s="32" t="s">
        <v>143</v>
      </c>
      <c r="D33" s="38">
        <v>178917834</v>
      </c>
      <c r="E33" s="135" t="s">
        <v>200</v>
      </c>
      <c r="F33" s="32" t="s">
        <v>151</v>
      </c>
      <c r="G33" s="33">
        <v>600000</v>
      </c>
    </row>
    <row r="34" spans="1:8" ht="21.95" customHeight="1" x14ac:dyDescent="0.3">
      <c r="B34" s="116"/>
      <c r="C34" s="21" t="s">
        <v>137</v>
      </c>
      <c r="D34" s="34">
        <v>32434346</v>
      </c>
      <c r="E34" s="131"/>
      <c r="F34" s="21" t="s">
        <v>152</v>
      </c>
      <c r="G34" s="23">
        <v>2000000</v>
      </c>
    </row>
    <row r="35" spans="1:8" ht="21.95" customHeight="1" x14ac:dyDescent="0.3">
      <c r="B35" s="116"/>
      <c r="C35" s="21"/>
      <c r="D35" s="34"/>
      <c r="E35" s="131"/>
      <c r="F35" s="21" t="s">
        <v>153</v>
      </c>
      <c r="G35" s="23">
        <v>57600000</v>
      </c>
    </row>
    <row r="36" spans="1:8" ht="21.95" customHeight="1" x14ac:dyDescent="0.3">
      <c r="B36" s="116"/>
      <c r="C36" s="21"/>
      <c r="D36" s="34"/>
      <c r="E36" s="131"/>
      <c r="F36" s="21" t="s">
        <v>144</v>
      </c>
      <c r="G36" s="23">
        <v>151152180</v>
      </c>
    </row>
    <row r="37" spans="1:8" ht="21.95" customHeight="1" thickBot="1" x14ac:dyDescent="0.35">
      <c r="B37" s="134"/>
      <c r="C37" s="29" t="s">
        <v>154</v>
      </c>
      <c r="D37" s="30">
        <f>SUM(D33:D36)</f>
        <v>211352180</v>
      </c>
      <c r="E37" s="133"/>
      <c r="F37" s="29" t="s">
        <v>138</v>
      </c>
      <c r="G37" s="31">
        <f>SUM(G33:G36)</f>
        <v>211352180</v>
      </c>
    </row>
    <row r="38" spans="1:8" ht="21.95" customHeight="1" x14ac:dyDescent="0.3">
      <c r="B38" s="115" t="s">
        <v>155</v>
      </c>
      <c r="C38" s="32" t="s">
        <v>156</v>
      </c>
      <c r="D38" s="38">
        <v>270000</v>
      </c>
      <c r="E38" s="135" t="s">
        <v>155</v>
      </c>
      <c r="F38" s="32" t="s">
        <v>151</v>
      </c>
      <c r="G38" s="33">
        <v>3938240</v>
      </c>
    </row>
    <row r="39" spans="1:8" ht="21.95" customHeight="1" x14ac:dyDescent="0.3">
      <c r="B39" s="116"/>
      <c r="C39" s="21" t="s">
        <v>121</v>
      </c>
      <c r="D39" s="34">
        <v>2000000</v>
      </c>
      <c r="E39" s="131"/>
      <c r="F39" s="21" t="s">
        <v>157</v>
      </c>
      <c r="G39" s="23">
        <v>2000000</v>
      </c>
    </row>
    <row r="40" spans="1:8" ht="21.95" customHeight="1" x14ac:dyDescent="0.3">
      <c r="B40" s="116"/>
      <c r="C40" s="21" t="s">
        <v>148</v>
      </c>
      <c r="D40" s="34">
        <v>4863290</v>
      </c>
      <c r="E40" s="131"/>
      <c r="F40" s="24" t="s">
        <v>182</v>
      </c>
      <c r="G40" s="23">
        <v>200000</v>
      </c>
    </row>
    <row r="41" spans="1:8" ht="21.95" customHeight="1" x14ac:dyDescent="0.3">
      <c r="B41" s="116"/>
      <c r="C41" s="39" t="s">
        <v>137</v>
      </c>
      <c r="D41" s="34">
        <v>6000</v>
      </c>
      <c r="E41" s="131"/>
      <c r="F41" s="24" t="s">
        <v>129</v>
      </c>
      <c r="G41" s="23">
        <v>1001050</v>
      </c>
    </row>
    <row r="42" spans="1:8" ht="21.95" customHeight="1" thickBot="1" x14ac:dyDescent="0.35">
      <c r="B42" s="134"/>
      <c r="C42" s="29" t="s">
        <v>138</v>
      </c>
      <c r="D42" s="30">
        <f>SUM(D38:D41)</f>
        <v>7139290</v>
      </c>
      <c r="E42" s="133"/>
      <c r="F42" s="29" t="s">
        <v>145</v>
      </c>
      <c r="G42" s="31">
        <f>SUM(G38:G41)</f>
        <v>7139290</v>
      </c>
    </row>
    <row r="43" spans="1:8" ht="21.95" customHeight="1" x14ac:dyDescent="0.3">
      <c r="A43" s="40"/>
      <c r="B43" s="41"/>
      <c r="C43" s="42"/>
      <c r="D43" s="43"/>
      <c r="E43" s="41"/>
      <c r="F43" s="42"/>
      <c r="G43" s="43"/>
      <c r="H43" s="44"/>
    </row>
    <row r="44" spans="1:8" ht="21.95" customHeight="1" thickBot="1" x14ac:dyDescent="0.35">
      <c r="B44" s="137" t="s">
        <v>158</v>
      </c>
      <c r="C44" s="137"/>
      <c r="E44" s="45"/>
      <c r="F44" s="46"/>
      <c r="G44" s="18" t="s">
        <v>159</v>
      </c>
    </row>
    <row r="45" spans="1:8" ht="21.95" customHeight="1" thickBot="1" x14ac:dyDescent="0.35">
      <c r="B45" s="126" t="s">
        <v>113</v>
      </c>
      <c r="C45" s="127"/>
      <c r="D45" s="128"/>
      <c r="E45" s="129" t="s">
        <v>114</v>
      </c>
      <c r="F45" s="127"/>
      <c r="G45" s="130"/>
    </row>
    <row r="46" spans="1:8" ht="21.95" customHeight="1" thickTop="1" thickBot="1" x14ac:dyDescent="0.35">
      <c r="B46" s="121" t="s">
        <v>115</v>
      </c>
      <c r="C46" s="122"/>
      <c r="D46" s="47">
        <f>SUM(D49,D53)</f>
        <v>299188270</v>
      </c>
      <c r="E46" s="123" t="s">
        <v>160</v>
      </c>
      <c r="F46" s="122"/>
      <c r="G46" s="20">
        <f>SUM(G49,G53)</f>
        <v>299188270</v>
      </c>
    </row>
    <row r="47" spans="1:8" ht="21.95" customHeight="1" thickTop="1" x14ac:dyDescent="0.3">
      <c r="B47" s="124" t="s">
        <v>161</v>
      </c>
      <c r="C47" s="48" t="s">
        <v>123</v>
      </c>
      <c r="D47" s="49">
        <v>77829515</v>
      </c>
      <c r="E47" s="124" t="s">
        <v>162</v>
      </c>
      <c r="F47" s="50" t="s">
        <v>144</v>
      </c>
      <c r="G47" s="51">
        <v>80008740</v>
      </c>
    </row>
    <row r="48" spans="1:8" ht="21.95" customHeight="1" x14ac:dyDescent="0.3">
      <c r="B48" s="125"/>
      <c r="C48" s="52" t="s">
        <v>137</v>
      </c>
      <c r="D48" s="53">
        <v>2179225</v>
      </c>
      <c r="E48" s="125"/>
      <c r="F48" s="52"/>
      <c r="G48" s="54"/>
    </row>
    <row r="49" spans="1:8" ht="21.95" customHeight="1" thickBot="1" x14ac:dyDescent="0.35">
      <c r="B49" s="118" t="s">
        <v>131</v>
      </c>
      <c r="C49" s="119"/>
      <c r="D49" s="55">
        <f>SUM(D47:D48)</f>
        <v>80008740</v>
      </c>
      <c r="E49" s="120" t="s">
        <v>154</v>
      </c>
      <c r="F49" s="119"/>
      <c r="G49" s="56">
        <f>SUM(G47:G48)</f>
        <v>80008740</v>
      </c>
    </row>
    <row r="50" spans="1:8" ht="21.95" customHeight="1" x14ac:dyDescent="0.3">
      <c r="B50" s="115" t="s">
        <v>163</v>
      </c>
      <c r="C50" s="57" t="s">
        <v>148</v>
      </c>
      <c r="D50" s="58">
        <v>205218703</v>
      </c>
      <c r="E50" s="115" t="s">
        <v>164</v>
      </c>
      <c r="F50" s="57" t="s">
        <v>129</v>
      </c>
      <c r="G50" s="59">
        <v>219179530</v>
      </c>
    </row>
    <row r="51" spans="1:8" ht="21.95" customHeight="1" x14ac:dyDescent="0.3">
      <c r="B51" s="116"/>
      <c r="C51" s="57" t="s">
        <v>165</v>
      </c>
      <c r="D51" s="60">
        <v>13200000</v>
      </c>
      <c r="E51" s="116"/>
      <c r="F51" s="57"/>
      <c r="G51" s="59"/>
    </row>
    <row r="52" spans="1:8" ht="21.95" customHeight="1" x14ac:dyDescent="0.3">
      <c r="B52" s="117"/>
      <c r="C52" s="57" t="s">
        <v>137</v>
      </c>
      <c r="D52" s="61">
        <v>760827</v>
      </c>
      <c r="E52" s="117"/>
      <c r="F52" s="57"/>
      <c r="G52" s="54"/>
    </row>
    <row r="53" spans="1:8" ht="21.95" customHeight="1" thickBot="1" x14ac:dyDescent="0.35">
      <c r="B53" s="118" t="s">
        <v>131</v>
      </c>
      <c r="C53" s="119"/>
      <c r="D53" s="62">
        <f>SUM(D50:D52)</f>
        <v>219179530</v>
      </c>
      <c r="E53" s="120" t="s">
        <v>131</v>
      </c>
      <c r="F53" s="119"/>
      <c r="G53" s="31">
        <f>SUM(G50:G52)</f>
        <v>219179530</v>
      </c>
    </row>
    <row r="54" spans="1:8" ht="21.95" customHeight="1" x14ac:dyDescent="0.3">
      <c r="B54" s="63" t="s">
        <v>166</v>
      </c>
      <c r="C54" s="64"/>
      <c r="D54" s="64"/>
      <c r="E54" s="64"/>
      <c r="F54" s="64"/>
      <c r="G54" s="64"/>
    </row>
    <row r="55" spans="1:8" ht="21.95" customHeight="1" x14ac:dyDescent="0.3">
      <c r="B55" s="64"/>
      <c r="C55" s="64"/>
      <c r="D55" s="64"/>
      <c r="E55" s="64"/>
      <c r="F55" s="64"/>
      <c r="G55" s="64"/>
    </row>
    <row r="56" spans="1:8" ht="21.95" customHeight="1" x14ac:dyDescent="0.3">
      <c r="A56" s="113" t="s">
        <v>167</v>
      </c>
      <c r="B56" s="113"/>
      <c r="C56" s="113"/>
      <c r="D56" s="113"/>
      <c r="E56" s="113"/>
      <c r="F56" s="113"/>
      <c r="G56" s="113"/>
      <c r="H56" s="46"/>
    </row>
    <row r="57" spans="1:8" ht="21.95" customHeight="1" x14ac:dyDescent="0.3">
      <c r="A57" s="113" t="s">
        <v>168</v>
      </c>
      <c r="B57" s="113"/>
      <c r="C57" s="113"/>
      <c r="D57" s="113"/>
      <c r="E57" s="113"/>
      <c r="F57" s="113"/>
      <c r="G57" s="113"/>
      <c r="H57" s="46"/>
    </row>
    <row r="58" spans="1:8" ht="21.95" customHeight="1" x14ac:dyDescent="0.3">
      <c r="A58" s="114" t="s">
        <v>169</v>
      </c>
      <c r="B58" s="114"/>
      <c r="C58" s="114"/>
      <c r="D58" s="114"/>
      <c r="E58" s="114"/>
      <c r="F58" s="114"/>
      <c r="G58" s="114"/>
      <c r="H58" s="65"/>
    </row>
    <row r="59" spans="1:8" ht="21.95" customHeight="1" x14ac:dyDescent="0.3">
      <c r="A59" s="114" t="s">
        <v>170</v>
      </c>
      <c r="B59" s="114"/>
      <c r="C59" s="114"/>
      <c r="D59" s="114"/>
      <c r="E59" s="114"/>
      <c r="F59" s="114"/>
      <c r="G59" s="114"/>
      <c r="H59" s="65"/>
    </row>
    <row r="60" spans="1:8" ht="21.95" customHeight="1" x14ac:dyDescent="0.3">
      <c r="A60" s="114" t="s">
        <v>171</v>
      </c>
      <c r="B60" s="114"/>
      <c r="C60" s="114"/>
      <c r="D60" s="114"/>
      <c r="E60" s="114"/>
      <c r="F60" s="114"/>
      <c r="G60" s="114"/>
      <c r="H60" s="65"/>
    </row>
    <row r="61" spans="1:8" ht="21.95" customHeight="1" x14ac:dyDescent="0.3">
      <c r="A61" s="113" t="s">
        <v>172</v>
      </c>
      <c r="B61" s="113"/>
      <c r="C61" s="113"/>
      <c r="D61" s="113"/>
      <c r="E61" s="113"/>
      <c r="F61" s="113"/>
      <c r="G61" s="113"/>
      <c r="H61" s="46"/>
    </row>
    <row r="62" spans="1:8" ht="21.95" customHeight="1" x14ac:dyDescent="0.3">
      <c r="A62" s="113" t="s">
        <v>173</v>
      </c>
      <c r="B62" s="113"/>
      <c r="C62" s="113"/>
      <c r="D62" s="113"/>
      <c r="E62" s="113"/>
      <c r="F62" s="113"/>
      <c r="G62" s="113"/>
      <c r="H62" s="46"/>
    </row>
    <row r="63" spans="1:8" ht="21.95" customHeight="1" x14ac:dyDescent="0.3">
      <c r="A63" s="114" t="s">
        <v>174</v>
      </c>
      <c r="B63" s="114"/>
      <c r="C63" s="114"/>
      <c r="D63" s="114"/>
      <c r="E63" s="114"/>
      <c r="F63" s="114"/>
      <c r="G63" s="114"/>
      <c r="H63" s="46"/>
    </row>
    <row r="64" spans="1:8" ht="21.95" customHeight="1" x14ac:dyDescent="0.3">
      <c r="A64" s="113" t="s">
        <v>175</v>
      </c>
      <c r="B64" s="113"/>
      <c r="C64" s="113"/>
      <c r="D64" s="113"/>
      <c r="E64" s="113"/>
      <c r="F64" s="113"/>
      <c r="G64" s="113"/>
      <c r="H64" s="66"/>
    </row>
    <row r="65" spans="1:8" ht="21.95" customHeight="1" x14ac:dyDescent="0.3">
      <c r="A65" s="114" t="s">
        <v>176</v>
      </c>
      <c r="B65" s="114"/>
      <c r="C65" s="114"/>
      <c r="D65" s="114"/>
      <c r="E65" s="114"/>
      <c r="F65" s="114"/>
      <c r="G65" s="114"/>
      <c r="H65" s="46"/>
    </row>
    <row r="66" spans="1:8" ht="21.95" customHeight="1" x14ac:dyDescent="0.3">
      <c r="A66" s="113" t="s">
        <v>177</v>
      </c>
      <c r="B66" s="113"/>
      <c r="C66" s="113"/>
      <c r="D66" s="113"/>
      <c r="E66" s="113"/>
      <c r="F66" s="113"/>
      <c r="G66" s="113"/>
      <c r="H66" s="66"/>
    </row>
    <row r="67" spans="1:8" ht="21.95" customHeight="1" x14ac:dyDescent="0.3">
      <c r="A67" s="113" t="s">
        <v>178</v>
      </c>
      <c r="B67" s="113"/>
      <c r="C67" s="113"/>
      <c r="D67" s="113"/>
      <c r="E67" s="113"/>
      <c r="F67" s="113"/>
      <c r="G67" s="113"/>
      <c r="H67" s="66"/>
    </row>
    <row r="68" spans="1:8" ht="21.95" customHeight="1" x14ac:dyDescent="0.3">
      <c r="A68" s="114" t="s">
        <v>179</v>
      </c>
      <c r="B68" s="114"/>
      <c r="C68" s="114"/>
      <c r="D68" s="114"/>
      <c r="E68" s="114"/>
      <c r="F68" s="114"/>
      <c r="G68" s="114"/>
    </row>
    <row r="69" spans="1:8" ht="21.95" customHeight="1" x14ac:dyDescent="0.3">
      <c r="A69" s="113" t="s">
        <v>180</v>
      </c>
      <c r="B69" s="113"/>
      <c r="C69" s="113"/>
      <c r="D69" s="113"/>
      <c r="E69" s="113"/>
      <c r="F69" s="113"/>
      <c r="G69" s="113"/>
    </row>
    <row r="70" spans="1:8" ht="21.95" customHeight="1" x14ac:dyDescent="0.3">
      <c r="A70" s="113" t="s">
        <v>181</v>
      </c>
      <c r="B70" s="113"/>
      <c r="C70" s="113"/>
      <c r="D70" s="113"/>
      <c r="E70" s="113"/>
      <c r="F70" s="113"/>
      <c r="G70" s="113"/>
    </row>
    <row r="71" spans="1:8" ht="21.95" customHeight="1" x14ac:dyDescent="0.3">
      <c r="A71" s="105"/>
      <c r="B71" s="105"/>
      <c r="C71" s="105"/>
      <c r="D71" s="105"/>
      <c r="E71" s="105"/>
      <c r="F71" s="105"/>
      <c r="G71" s="105"/>
    </row>
    <row r="72" spans="1:8" ht="21.95" customHeight="1" x14ac:dyDescent="0.3">
      <c r="A72" s="105"/>
      <c r="B72" s="105"/>
      <c r="C72" s="105"/>
      <c r="D72" s="105"/>
      <c r="E72" s="105"/>
      <c r="F72" s="105"/>
      <c r="G72" s="105"/>
    </row>
    <row r="73" spans="1:8" ht="21.95" customHeight="1" x14ac:dyDescent="0.3">
      <c r="A73" s="105"/>
      <c r="B73" s="105"/>
      <c r="C73" s="105"/>
      <c r="D73" s="105"/>
      <c r="E73" s="105"/>
      <c r="F73" s="105"/>
      <c r="G73" s="105"/>
    </row>
    <row r="74" spans="1:8" ht="21.95" customHeight="1" x14ac:dyDescent="0.3">
      <c r="A74" s="105"/>
      <c r="B74" s="105"/>
      <c r="C74" s="105"/>
      <c r="D74" s="105"/>
      <c r="E74" s="105"/>
      <c r="F74" s="105"/>
      <c r="G74" s="105"/>
    </row>
    <row r="75" spans="1:8" x14ac:dyDescent="0.3">
      <c r="D75" s="106"/>
    </row>
  </sheetData>
  <mergeCells count="48">
    <mergeCell ref="E30:E32"/>
    <mergeCell ref="A1:H1"/>
    <mergeCell ref="B5:C5"/>
    <mergeCell ref="B6:D6"/>
    <mergeCell ref="E6:G6"/>
    <mergeCell ref="B7:C7"/>
    <mergeCell ref="E7:F7"/>
    <mergeCell ref="B45:D45"/>
    <mergeCell ref="E45:G45"/>
    <mergeCell ref="E8:E17"/>
    <mergeCell ref="B18:B21"/>
    <mergeCell ref="E18:E21"/>
    <mergeCell ref="B22:B25"/>
    <mergeCell ref="E22:E25"/>
    <mergeCell ref="B26:B29"/>
    <mergeCell ref="E26:E29"/>
    <mergeCell ref="B8:B17"/>
    <mergeCell ref="B33:B37"/>
    <mergeCell ref="E33:E37"/>
    <mergeCell ref="B38:B42"/>
    <mergeCell ref="E38:E42"/>
    <mergeCell ref="B44:C44"/>
    <mergeCell ref="B30:B32"/>
    <mergeCell ref="B46:C46"/>
    <mergeCell ref="E46:F46"/>
    <mergeCell ref="B47:B48"/>
    <mergeCell ref="E47:E48"/>
    <mergeCell ref="B49:C49"/>
    <mergeCell ref="E49:F49"/>
    <mergeCell ref="A63:G63"/>
    <mergeCell ref="B50:B52"/>
    <mergeCell ref="E50:E52"/>
    <mergeCell ref="B53:C53"/>
    <mergeCell ref="E53:F53"/>
    <mergeCell ref="A56:G56"/>
    <mergeCell ref="A57:G57"/>
    <mergeCell ref="A58:G58"/>
    <mergeCell ref="A59:G59"/>
    <mergeCell ref="A60:G60"/>
    <mergeCell ref="A61:G61"/>
    <mergeCell ref="A62:G62"/>
    <mergeCell ref="A70:G70"/>
    <mergeCell ref="A64:G64"/>
    <mergeCell ref="A65:G65"/>
    <mergeCell ref="A66:G66"/>
    <mergeCell ref="A67:G67"/>
    <mergeCell ref="A68:G68"/>
    <mergeCell ref="A69:G69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7" orientation="portrait" verticalDpi="0" r:id="rId1"/>
  <headerFooter differentOddEven="1" differentFirst="1">
    <oddFooter>&amp;C-5-</oddFooter>
    <evenFooter>&amp;C-6-</evenFooter>
    <firstFooter>&amp;C-5-</firstFooter>
  </headerFooter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view="pageBreakPreview" zoomScale="60" zoomScaleNormal="70" workbookViewId="0">
      <selection activeCell="G39" sqref="G39"/>
    </sheetView>
  </sheetViews>
  <sheetFormatPr defaultRowHeight="16.5" x14ac:dyDescent="0.3"/>
  <cols>
    <col min="1" max="1" width="5.125" customWidth="1"/>
    <col min="2" max="4" width="9.5" customWidth="1"/>
    <col min="5" max="5" width="17.5" customWidth="1"/>
    <col min="6" max="6" width="19.5" bestFit="1" customWidth="1"/>
    <col min="7" max="7" width="14.75" customWidth="1"/>
    <col min="8" max="11" width="9.5" customWidth="1"/>
    <col min="12" max="13" width="19.5" bestFit="1" customWidth="1"/>
    <col min="14" max="14" width="13.625" customWidth="1"/>
    <col min="15" max="15" width="9.5" customWidth="1"/>
  </cols>
  <sheetData>
    <row r="1" spans="1:17" s="2" customFormat="1" ht="25.5" x14ac:dyDescent="0.3">
      <c r="A1" s="150" t="s">
        <v>72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"/>
      <c r="Q1" s="1"/>
    </row>
    <row r="2" spans="1:17" s="2" customFormat="1" ht="23.25" customHeight="1" x14ac:dyDescent="0.3">
      <c r="A2" s="151" t="s">
        <v>70</v>
      </c>
      <c r="B2" s="151"/>
      <c r="C2" s="151"/>
      <c r="D2" s="3"/>
      <c r="E2" s="4"/>
      <c r="F2" s="5"/>
      <c r="G2" s="5"/>
      <c r="H2" s="4"/>
      <c r="I2" s="6"/>
      <c r="J2" s="7"/>
      <c r="L2" s="8"/>
      <c r="M2" s="9"/>
      <c r="N2" s="9"/>
      <c r="O2" s="10" t="s">
        <v>71</v>
      </c>
      <c r="P2" s="11"/>
    </row>
    <row r="3" spans="1:17" x14ac:dyDescent="0.3">
      <c r="A3" s="152" t="s">
        <v>201</v>
      </c>
      <c r="B3" s="145" t="s">
        <v>0</v>
      </c>
      <c r="C3" s="155"/>
      <c r="D3" s="155"/>
      <c r="E3" s="155"/>
      <c r="F3" s="155"/>
      <c r="G3" s="155"/>
      <c r="H3" s="146"/>
      <c r="I3" s="145" t="s">
        <v>1</v>
      </c>
      <c r="J3" s="155"/>
      <c r="K3" s="155"/>
      <c r="L3" s="155"/>
      <c r="M3" s="155"/>
      <c r="N3" s="155"/>
      <c r="O3" s="146"/>
    </row>
    <row r="4" spans="1:17" x14ac:dyDescent="0.3">
      <c r="A4" s="153"/>
      <c r="B4" s="156" t="s">
        <v>2</v>
      </c>
      <c r="C4" s="156" t="s">
        <v>3</v>
      </c>
      <c r="D4" s="156" t="s">
        <v>4</v>
      </c>
      <c r="E4" s="145" t="s">
        <v>5</v>
      </c>
      <c r="F4" s="146"/>
      <c r="G4" s="145" t="s">
        <v>6</v>
      </c>
      <c r="H4" s="146"/>
      <c r="I4" s="156" t="s">
        <v>2</v>
      </c>
      <c r="J4" s="156" t="s">
        <v>3</v>
      </c>
      <c r="K4" s="156" t="s">
        <v>4</v>
      </c>
      <c r="L4" s="145" t="s">
        <v>5</v>
      </c>
      <c r="M4" s="146"/>
      <c r="N4" s="145" t="s">
        <v>6</v>
      </c>
      <c r="O4" s="146"/>
    </row>
    <row r="5" spans="1:17" x14ac:dyDescent="0.3">
      <c r="A5" s="154"/>
      <c r="B5" s="157"/>
      <c r="C5" s="157"/>
      <c r="D5" s="157"/>
      <c r="E5" s="78" t="s">
        <v>7</v>
      </c>
      <c r="F5" s="78" t="s">
        <v>8</v>
      </c>
      <c r="G5" s="78" t="s">
        <v>9</v>
      </c>
      <c r="H5" s="78" t="s">
        <v>10</v>
      </c>
      <c r="I5" s="157"/>
      <c r="J5" s="157"/>
      <c r="K5" s="157"/>
      <c r="L5" s="78" t="s">
        <v>7</v>
      </c>
      <c r="M5" s="78" t="s">
        <v>8</v>
      </c>
      <c r="N5" s="78" t="s">
        <v>9</v>
      </c>
      <c r="O5" s="78" t="s">
        <v>10</v>
      </c>
    </row>
    <row r="6" spans="1:17" ht="36" x14ac:dyDescent="0.3">
      <c r="A6" s="142" t="s">
        <v>202</v>
      </c>
      <c r="B6" s="79" t="s">
        <v>11</v>
      </c>
      <c r="C6" s="79" t="s">
        <v>12</v>
      </c>
      <c r="D6" s="79" t="s">
        <v>13</v>
      </c>
      <c r="E6" s="80">
        <v>188587220</v>
      </c>
      <c r="F6" s="80">
        <v>188587220</v>
      </c>
      <c r="G6" s="80">
        <v>0</v>
      </c>
      <c r="H6" s="80">
        <v>0</v>
      </c>
      <c r="I6" s="79" t="s">
        <v>14</v>
      </c>
      <c r="J6" s="79" t="s">
        <v>15</v>
      </c>
      <c r="K6" s="79" t="s">
        <v>16</v>
      </c>
      <c r="L6" s="80">
        <v>1133182340</v>
      </c>
      <c r="M6" s="80">
        <v>1134349770</v>
      </c>
      <c r="N6" s="80">
        <v>1167430</v>
      </c>
      <c r="O6" s="81">
        <v>0.1</v>
      </c>
    </row>
    <row r="7" spans="1:17" ht="36" x14ac:dyDescent="0.3">
      <c r="A7" s="143"/>
      <c r="B7" s="82" t="s">
        <v>11</v>
      </c>
      <c r="C7" s="82" t="s">
        <v>12</v>
      </c>
      <c r="D7" s="82" t="s">
        <v>17</v>
      </c>
      <c r="E7" s="83">
        <v>146714500</v>
      </c>
      <c r="F7" s="83">
        <v>146714500</v>
      </c>
      <c r="G7" s="83">
        <v>0</v>
      </c>
      <c r="H7" s="83">
        <v>0</v>
      </c>
      <c r="I7" s="82" t="s">
        <v>14</v>
      </c>
      <c r="J7" s="82" t="s">
        <v>15</v>
      </c>
      <c r="K7" s="82" t="s">
        <v>18</v>
      </c>
      <c r="L7" s="83">
        <v>245140120</v>
      </c>
      <c r="M7" s="83">
        <v>251345390</v>
      </c>
      <c r="N7" s="83">
        <v>6205270</v>
      </c>
      <c r="O7" s="84">
        <v>2.5299999999999998</v>
      </c>
    </row>
    <row r="8" spans="1:17" ht="36" x14ac:dyDescent="0.3">
      <c r="A8" s="143"/>
      <c r="B8" s="82" t="s">
        <v>11</v>
      </c>
      <c r="C8" s="82" t="s">
        <v>12</v>
      </c>
      <c r="D8" s="82" t="s">
        <v>19</v>
      </c>
      <c r="E8" s="83">
        <v>30575710</v>
      </c>
      <c r="F8" s="83">
        <v>30575710</v>
      </c>
      <c r="G8" s="83">
        <v>0</v>
      </c>
      <c r="H8" s="83">
        <v>0</v>
      </c>
      <c r="I8" s="82" t="s">
        <v>14</v>
      </c>
      <c r="J8" s="82" t="s">
        <v>15</v>
      </c>
      <c r="K8" s="82" t="s">
        <v>20</v>
      </c>
      <c r="L8" s="83">
        <v>540000</v>
      </c>
      <c r="M8" s="83">
        <v>540000</v>
      </c>
      <c r="N8" s="83">
        <v>0</v>
      </c>
      <c r="O8" s="83">
        <v>0</v>
      </c>
    </row>
    <row r="9" spans="1:17" ht="24" x14ac:dyDescent="0.3">
      <c r="A9" s="143"/>
      <c r="B9" s="82" t="s">
        <v>21</v>
      </c>
      <c r="C9" s="82" t="s">
        <v>21</v>
      </c>
      <c r="D9" s="82" t="s">
        <v>22</v>
      </c>
      <c r="E9" s="83">
        <v>78874250</v>
      </c>
      <c r="F9" s="83">
        <v>82934250</v>
      </c>
      <c r="G9" s="83">
        <v>4060000</v>
      </c>
      <c r="H9" s="84">
        <v>5.15</v>
      </c>
      <c r="I9" s="82" t="s">
        <v>14</v>
      </c>
      <c r="J9" s="82" t="s">
        <v>15</v>
      </c>
      <c r="K9" s="82" t="s">
        <v>23</v>
      </c>
      <c r="L9" s="83">
        <v>103057030</v>
      </c>
      <c r="M9" s="83">
        <v>103647210</v>
      </c>
      <c r="N9" s="83">
        <v>590180</v>
      </c>
      <c r="O9" s="84">
        <v>0.56999999999999995</v>
      </c>
    </row>
    <row r="10" spans="1:17" ht="24" x14ac:dyDescent="0.3">
      <c r="A10" s="143"/>
      <c r="B10" s="82" t="s">
        <v>21</v>
      </c>
      <c r="C10" s="82" t="s">
        <v>21</v>
      </c>
      <c r="D10" s="82" t="s">
        <v>24</v>
      </c>
      <c r="E10" s="83">
        <v>3780000</v>
      </c>
      <c r="F10" s="83">
        <v>3780000</v>
      </c>
      <c r="G10" s="83">
        <v>0</v>
      </c>
      <c r="H10" s="83">
        <v>0</v>
      </c>
      <c r="I10" s="82" t="s">
        <v>14</v>
      </c>
      <c r="J10" s="82" t="s">
        <v>15</v>
      </c>
      <c r="K10" s="82" t="s">
        <v>25</v>
      </c>
      <c r="L10" s="83">
        <v>92938620</v>
      </c>
      <c r="M10" s="83">
        <v>94465920</v>
      </c>
      <c r="N10" s="83">
        <v>1527300</v>
      </c>
      <c r="O10" s="84">
        <v>1.64</v>
      </c>
    </row>
    <row r="11" spans="1:17" x14ac:dyDescent="0.3">
      <c r="A11" s="143"/>
      <c r="B11" s="82" t="s">
        <v>26</v>
      </c>
      <c r="C11" s="82" t="s">
        <v>26</v>
      </c>
      <c r="D11" s="82" t="s">
        <v>183</v>
      </c>
      <c r="E11" s="83">
        <v>0</v>
      </c>
      <c r="F11" s="83">
        <v>200000</v>
      </c>
      <c r="G11" s="83">
        <v>200000</v>
      </c>
      <c r="H11" s="83">
        <v>0</v>
      </c>
      <c r="I11" s="82" t="s">
        <v>14</v>
      </c>
      <c r="J11" s="82" t="s">
        <v>28</v>
      </c>
      <c r="K11" s="82" t="s">
        <v>29</v>
      </c>
      <c r="L11" s="83">
        <v>23370000</v>
      </c>
      <c r="M11" s="83">
        <v>21960000</v>
      </c>
      <c r="N11" s="83">
        <v>-1410000</v>
      </c>
      <c r="O11" s="84">
        <v>-6.03</v>
      </c>
    </row>
    <row r="12" spans="1:17" ht="24" x14ac:dyDescent="0.3">
      <c r="A12" s="143"/>
      <c r="B12" s="82" t="s">
        <v>26</v>
      </c>
      <c r="C12" s="82" t="s">
        <v>26</v>
      </c>
      <c r="D12" s="82" t="s">
        <v>27</v>
      </c>
      <c r="E12" s="83">
        <v>170000</v>
      </c>
      <c r="F12" s="83">
        <v>70000</v>
      </c>
      <c r="G12" s="83">
        <v>-100000</v>
      </c>
      <c r="H12" s="84">
        <v>-58.82</v>
      </c>
      <c r="I12" s="82" t="s">
        <v>14</v>
      </c>
      <c r="J12" s="82" t="s">
        <v>28</v>
      </c>
      <c r="K12" s="82" t="s">
        <v>32</v>
      </c>
      <c r="L12" s="83">
        <v>31200000</v>
      </c>
      <c r="M12" s="83">
        <v>31200000</v>
      </c>
      <c r="N12" s="83">
        <v>0</v>
      </c>
      <c r="O12" s="83">
        <v>0</v>
      </c>
    </row>
    <row r="13" spans="1:17" ht="24" x14ac:dyDescent="0.3">
      <c r="A13" s="143"/>
      <c r="B13" s="82" t="s">
        <v>30</v>
      </c>
      <c r="C13" s="82" t="s">
        <v>30</v>
      </c>
      <c r="D13" s="82" t="s">
        <v>31</v>
      </c>
      <c r="E13" s="83">
        <v>1438143410</v>
      </c>
      <c r="F13" s="83">
        <v>1439563410</v>
      </c>
      <c r="G13" s="83">
        <v>1420000</v>
      </c>
      <c r="H13" s="85">
        <v>0.1</v>
      </c>
      <c r="I13" s="82" t="s">
        <v>14</v>
      </c>
      <c r="J13" s="82" t="s">
        <v>28</v>
      </c>
      <c r="K13" s="82" t="s">
        <v>34</v>
      </c>
      <c r="L13" s="83">
        <v>650000</v>
      </c>
      <c r="M13" s="83">
        <v>650000</v>
      </c>
      <c r="N13" s="83">
        <v>0</v>
      </c>
      <c r="O13" s="83">
        <v>0</v>
      </c>
    </row>
    <row r="14" spans="1:17" ht="24" x14ac:dyDescent="0.3">
      <c r="A14" s="143"/>
      <c r="B14" s="82" t="s">
        <v>30</v>
      </c>
      <c r="C14" s="82" t="s">
        <v>30</v>
      </c>
      <c r="D14" s="82" t="s">
        <v>33</v>
      </c>
      <c r="E14" s="83">
        <v>126000000</v>
      </c>
      <c r="F14" s="83">
        <v>126000000</v>
      </c>
      <c r="G14" s="83">
        <v>0</v>
      </c>
      <c r="H14" s="83">
        <v>0</v>
      </c>
      <c r="I14" s="82" t="s">
        <v>14</v>
      </c>
      <c r="J14" s="82" t="s">
        <v>37</v>
      </c>
      <c r="K14" s="82" t="s">
        <v>38</v>
      </c>
      <c r="L14" s="83">
        <v>2033000</v>
      </c>
      <c r="M14" s="83">
        <v>4033000</v>
      </c>
      <c r="N14" s="83">
        <v>2000000</v>
      </c>
      <c r="O14" s="84">
        <v>98.38</v>
      </c>
    </row>
    <row r="15" spans="1:17" ht="24" x14ac:dyDescent="0.3">
      <c r="A15" s="143"/>
      <c r="B15" s="82" t="s">
        <v>35</v>
      </c>
      <c r="C15" s="82" t="s">
        <v>35</v>
      </c>
      <c r="D15" s="82" t="s">
        <v>36</v>
      </c>
      <c r="E15" s="83">
        <v>50000000</v>
      </c>
      <c r="F15" s="83">
        <v>50000000</v>
      </c>
      <c r="G15" s="83">
        <v>0</v>
      </c>
      <c r="H15" s="83">
        <v>0</v>
      </c>
      <c r="I15" s="82" t="s">
        <v>14</v>
      </c>
      <c r="J15" s="82" t="s">
        <v>37</v>
      </c>
      <c r="K15" s="82" t="s">
        <v>40</v>
      </c>
      <c r="L15" s="83">
        <v>36277800</v>
      </c>
      <c r="M15" s="83">
        <v>39481720</v>
      </c>
      <c r="N15" s="83">
        <v>3203920</v>
      </c>
      <c r="O15" s="84">
        <v>8.83</v>
      </c>
    </row>
    <row r="16" spans="1:17" ht="36" x14ac:dyDescent="0.3">
      <c r="A16" s="143"/>
      <c r="B16" s="82" t="s">
        <v>35</v>
      </c>
      <c r="C16" s="82" t="s">
        <v>35</v>
      </c>
      <c r="D16" s="82" t="s">
        <v>39</v>
      </c>
      <c r="E16" s="83">
        <v>1000000</v>
      </c>
      <c r="F16" s="83">
        <v>2000000</v>
      </c>
      <c r="G16" s="83">
        <v>1000000</v>
      </c>
      <c r="H16" s="83">
        <v>100</v>
      </c>
      <c r="I16" s="82" t="s">
        <v>14</v>
      </c>
      <c r="J16" s="82" t="s">
        <v>37</v>
      </c>
      <c r="K16" s="82" t="s">
        <v>43</v>
      </c>
      <c r="L16" s="83">
        <v>56240000</v>
      </c>
      <c r="M16" s="83">
        <v>60674340</v>
      </c>
      <c r="N16" s="83">
        <v>4434340</v>
      </c>
      <c r="O16" s="84">
        <v>7.88</v>
      </c>
    </row>
    <row r="17" spans="1:15" ht="24" x14ac:dyDescent="0.3">
      <c r="A17" s="143"/>
      <c r="B17" s="82" t="s">
        <v>41</v>
      </c>
      <c r="C17" s="82" t="s">
        <v>41</v>
      </c>
      <c r="D17" s="82" t="s">
        <v>42</v>
      </c>
      <c r="E17" s="83">
        <v>191080259</v>
      </c>
      <c r="F17" s="83">
        <v>191080259</v>
      </c>
      <c r="G17" s="83">
        <v>0</v>
      </c>
      <c r="H17" s="83">
        <v>0</v>
      </c>
      <c r="I17" s="82" t="s">
        <v>14</v>
      </c>
      <c r="J17" s="82" t="s">
        <v>37</v>
      </c>
      <c r="K17" s="82" t="s">
        <v>45</v>
      </c>
      <c r="L17" s="83">
        <v>6900000</v>
      </c>
      <c r="M17" s="83">
        <v>10100000</v>
      </c>
      <c r="N17" s="83">
        <v>3200000</v>
      </c>
      <c r="O17" s="84">
        <v>46.38</v>
      </c>
    </row>
    <row r="18" spans="1:15" ht="24" x14ac:dyDescent="0.3">
      <c r="A18" s="143"/>
      <c r="B18" s="82" t="s">
        <v>41</v>
      </c>
      <c r="C18" s="82" t="s">
        <v>41</v>
      </c>
      <c r="D18" s="82" t="s">
        <v>44</v>
      </c>
      <c r="E18" s="83">
        <v>4863290</v>
      </c>
      <c r="F18" s="83">
        <v>4863290</v>
      </c>
      <c r="G18" s="83">
        <v>0</v>
      </c>
      <c r="H18" s="83">
        <v>0</v>
      </c>
      <c r="I18" s="82" t="s">
        <v>14</v>
      </c>
      <c r="J18" s="82" t="s">
        <v>37</v>
      </c>
      <c r="K18" s="82" t="s">
        <v>48</v>
      </c>
      <c r="L18" s="83">
        <v>30440000</v>
      </c>
      <c r="M18" s="83">
        <v>31631000</v>
      </c>
      <c r="N18" s="83">
        <v>1191000</v>
      </c>
      <c r="O18" s="84">
        <v>3.91</v>
      </c>
    </row>
    <row r="19" spans="1:15" ht="24" x14ac:dyDescent="0.3">
      <c r="A19" s="143"/>
      <c r="B19" s="82" t="s">
        <v>46</v>
      </c>
      <c r="C19" s="82" t="s">
        <v>46</v>
      </c>
      <c r="D19" s="82" t="s">
        <v>47</v>
      </c>
      <c r="E19" s="83">
        <v>50000</v>
      </c>
      <c r="F19" s="83">
        <v>50000</v>
      </c>
      <c r="G19" s="83">
        <v>0</v>
      </c>
      <c r="H19" s="83">
        <v>0</v>
      </c>
      <c r="I19" s="82" t="s">
        <v>50</v>
      </c>
      <c r="J19" s="82" t="s">
        <v>51</v>
      </c>
      <c r="K19" s="82" t="s">
        <v>51</v>
      </c>
      <c r="L19" s="83">
        <v>500000</v>
      </c>
      <c r="M19" s="83">
        <v>500000</v>
      </c>
      <c r="N19" s="83">
        <v>0</v>
      </c>
      <c r="O19" s="83">
        <v>0</v>
      </c>
    </row>
    <row r="20" spans="1:15" ht="24" x14ac:dyDescent="0.3">
      <c r="A20" s="143"/>
      <c r="B20" s="82" t="s">
        <v>46</v>
      </c>
      <c r="C20" s="82" t="s">
        <v>46</v>
      </c>
      <c r="D20" s="82" t="s">
        <v>49</v>
      </c>
      <c r="E20" s="83">
        <v>4419092</v>
      </c>
      <c r="F20" s="83">
        <v>4420092</v>
      </c>
      <c r="G20" s="83">
        <v>1000</v>
      </c>
      <c r="H20" s="84">
        <v>0.02</v>
      </c>
      <c r="I20" s="82" t="s">
        <v>50</v>
      </c>
      <c r="J20" s="82" t="s">
        <v>51</v>
      </c>
      <c r="K20" s="82" t="s">
        <v>53</v>
      </c>
      <c r="L20" s="83">
        <v>7000000</v>
      </c>
      <c r="M20" s="83">
        <v>10960000</v>
      </c>
      <c r="N20" s="83">
        <v>3960000</v>
      </c>
      <c r="O20" s="84">
        <v>56.57</v>
      </c>
    </row>
    <row r="21" spans="1:15" ht="24" x14ac:dyDescent="0.3">
      <c r="A21" s="143"/>
      <c r="B21" s="82" t="s">
        <v>46</v>
      </c>
      <c r="C21" s="82" t="s">
        <v>46</v>
      </c>
      <c r="D21" s="82" t="s">
        <v>52</v>
      </c>
      <c r="E21" s="83">
        <v>37700000</v>
      </c>
      <c r="F21" s="83">
        <v>37700000</v>
      </c>
      <c r="G21" s="83">
        <v>0</v>
      </c>
      <c r="H21" s="83">
        <v>0</v>
      </c>
      <c r="I21" s="82" t="s">
        <v>50</v>
      </c>
      <c r="J21" s="82" t="s">
        <v>51</v>
      </c>
      <c r="K21" s="82" t="s">
        <v>55</v>
      </c>
      <c r="L21" s="83">
        <v>500000</v>
      </c>
      <c r="M21" s="83">
        <v>3652000</v>
      </c>
      <c r="N21" s="83">
        <v>3152000</v>
      </c>
      <c r="O21" s="85">
        <v>630.4</v>
      </c>
    </row>
    <row r="22" spans="1:15" x14ac:dyDescent="0.3">
      <c r="A22" s="143"/>
      <c r="B22" s="82" t="s">
        <v>46</v>
      </c>
      <c r="C22" s="82" t="s">
        <v>46</v>
      </c>
      <c r="D22" s="82" t="s">
        <v>54</v>
      </c>
      <c r="E22" s="83">
        <v>91805269</v>
      </c>
      <c r="F22" s="83">
        <v>125646899</v>
      </c>
      <c r="G22" s="83">
        <v>33841630</v>
      </c>
      <c r="H22" s="84">
        <v>36.86</v>
      </c>
      <c r="I22" s="82" t="s">
        <v>57</v>
      </c>
      <c r="J22" s="82" t="s">
        <v>37</v>
      </c>
      <c r="K22" s="82" t="s">
        <v>58</v>
      </c>
      <c r="L22" s="83">
        <v>249594250</v>
      </c>
      <c r="M22" s="83">
        <v>249694250</v>
      </c>
      <c r="N22" s="83">
        <v>100000</v>
      </c>
      <c r="O22" s="84">
        <v>0.04</v>
      </c>
    </row>
    <row r="23" spans="1:15" ht="24" x14ac:dyDescent="0.3">
      <c r="A23" s="143"/>
      <c r="B23" s="82" t="s">
        <v>56</v>
      </c>
      <c r="C23" s="82" t="s">
        <v>56</v>
      </c>
      <c r="D23" s="82" t="s">
        <v>56</v>
      </c>
      <c r="E23" s="83"/>
      <c r="F23" s="83"/>
      <c r="G23" s="83"/>
      <c r="H23" s="83"/>
      <c r="I23" s="82" t="s">
        <v>57</v>
      </c>
      <c r="J23" s="82" t="s">
        <v>37</v>
      </c>
      <c r="K23" s="82" t="s">
        <v>59</v>
      </c>
      <c r="L23" s="83">
        <v>54000000</v>
      </c>
      <c r="M23" s="83">
        <v>42120000</v>
      </c>
      <c r="N23" s="83">
        <v>-11880000</v>
      </c>
      <c r="O23" s="83">
        <v>-22</v>
      </c>
    </row>
    <row r="24" spans="1:15" x14ac:dyDescent="0.3">
      <c r="A24" s="143"/>
      <c r="B24" s="82" t="s">
        <v>56</v>
      </c>
      <c r="C24" s="82" t="s">
        <v>56</v>
      </c>
      <c r="D24" s="82" t="s">
        <v>56</v>
      </c>
      <c r="E24" s="83"/>
      <c r="F24" s="83"/>
      <c r="G24" s="83"/>
      <c r="H24" s="83"/>
      <c r="I24" s="82" t="s">
        <v>57</v>
      </c>
      <c r="J24" s="82" t="s">
        <v>37</v>
      </c>
      <c r="K24" s="82" t="s">
        <v>60</v>
      </c>
      <c r="L24" s="83">
        <v>15780000</v>
      </c>
      <c r="M24" s="83">
        <v>17500000</v>
      </c>
      <c r="N24" s="83">
        <v>1720000</v>
      </c>
      <c r="O24" s="85">
        <v>10.9</v>
      </c>
    </row>
    <row r="25" spans="1:15" ht="24" x14ac:dyDescent="0.3">
      <c r="A25" s="143"/>
      <c r="B25" s="82" t="s">
        <v>56</v>
      </c>
      <c r="C25" s="82" t="s">
        <v>56</v>
      </c>
      <c r="D25" s="82" t="s">
        <v>56</v>
      </c>
      <c r="E25" s="83"/>
      <c r="F25" s="83"/>
      <c r="G25" s="83"/>
      <c r="H25" s="83"/>
      <c r="I25" s="82" t="s">
        <v>57</v>
      </c>
      <c r="J25" s="82" t="s">
        <v>57</v>
      </c>
      <c r="K25" s="82" t="s">
        <v>61</v>
      </c>
      <c r="L25" s="83">
        <v>4480000</v>
      </c>
      <c r="M25" s="83">
        <v>4430000</v>
      </c>
      <c r="N25" s="83">
        <v>-50000</v>
      </c>
      <c r="O25" s="84">
        <v>-1.1200000000000001</v>
      </c>
    </row>
    <row r="26" spans="1:15" x14ac:dyDescent="0.3">
      <c r="A26" s="143"/>
      <c r="B26" s="82" t="s">
        <v>56</v>
      </c>
      <c r="C26" s="82" t="s">
        <v>56</v>
      </c>
      <c r="D26" s="82" t="s">
        <v>56</v>
      </c>
      <c r="E26" s="83"/>
      <c r="F26" s="83"/>
      <c r="G26" s="83"/>
      <c r="H26" s="83"/>
      <c r="I26" s="82" t="s">
        <v>62</v>
      </c>
      <c r="J26" s="82" t="s">
        <v>62</v>
      </c>
      <c r="K26" s="82" t="s">
        <v>62</v>
      </c>
      <c r="L26" s="83">
        <v>73626000</v>
      </c>
      <c r="M26" s="83">
        <v>96806000</v>
      </c>
      <c r="N26" s="83">
        <v>23180000</v>
      </c>
      <c r="O26" s="84">
        <v>31.48</v>
      </c>
    </row>
    <row r="27" spans="1:15" ht="24" x14ac:dyDescent="0.3">
      <c r="A27" s="143"/>
      <c r="B27" s="82" t="s">
        <v>56</v>
      </c>
      <c r="C27" s="82" t="s">
        <v>56</v>
      </c>
      <c r="D27" s="82" t="s">
        <v>56</v>
      </c>
      <c r="E27" s="83"/>
      <c r="F27" s="83"/>
      <c r="G27" s="83"/>
      <c r="H27" s="83"/>
      <c r="I27" s="82" t="s">
        <v>63</v>
      </c>
      <c r="J27" s="82" t="s">
        <v>63</v>
      </c>
      <c r="K27" s="82" t="s">
        <v>64</v>
      </c>
      <c r="L27" s="83">
        <v>212912100</v>
      </c>
      <c r="M27" s="83">
        <v>210954370</v>
      </c>
      <c r="N27" s="83">
        <v>-1957730</v>
      </c>
      <c r="O27" s="84">
        <v>-0.92</v>
      </c>
    </row>
    <row r="28" spans="1:15" ht="24" x14ac:dyDescent="0.3">
      <c r="A28" s="143"/>
      <c r="B28" s="82" t="s">
        <v>56</v>
      </c>
      <c r="C28" s="82" t="s">
        <v>56</v>
      </c>
      <c r="D28" s="82" t="s">
        <v>56</v>
      </c>
      <c r="E28" s="83"/>
      <c r="F28" s="83"/>
      <c r="G28" s="83"/>
      <c r="H28" s="83"/>
      <c r="I28" s="82" t="s">
        <v>63</v>
      </c>
      <c r="J28" s="82" t="s">
        <v>63</v>
      </c>
      <c r="K28" s="82" t="s">
        <v>65</v>
      </c>
      <c r="L28" s="83">
        <v>201740</v>
      </c>
      <c r="M28" s="83">
        <v>290660</v>
      </c>
      <c r="N28" s="83">
        <v>88920</v>
      </c>
      <c r="O28" s="84">
        <v>44.08</v>
      </c>
    </row>
    <row r="29" spans="1:15" ht="48" x14ac:dyDescent="0.3">
      <c r="A29" s="144"/>
      <c r="B29" s="82" t="s">
        <v>56</v>
      </c>
      <c r="C29" s="82" t="s">
        <v>56</v>
      </c>
      <c r="D29" s="82" t="s">
        <v>56</v>
      </c>
      <c r="E29" s="83"/>
      <c r="F29" s="83"/>
      <c r="G29" s="83"/>
      <c r="H29" s="83"/>
      <c r="I29" s="82" t="s">
        <v>66</v>
      </c>
      <c r="J29" s="82" t="s">
        <v>67</v>
      </c>
      <c r="K29" s="82" t="s">
        <v>68</v>
      </c>
      <c r="L29" s="83">
        <v>13200000</v>
      </c>
      <c r="M29" s="83">
        <v>13200000</v>
      </c>
      <c r="N29" s="83">
        <v>0</v>
      </c>
      <c r="O29" s="83">
        <v>0</v>
      </c>
    </row>
    <row r="30" spans="1:15" x14ac:dyDescent="0.3">
      <c r="A30" s="147" t="s">
        <v>69</v>
      </c>
      <c r="B30" s="148"/>
      <c r="C30" s="148"/>
      <c r="D30" s="149"/>
      <c r="E30" s="86">
        <v>2393763000</v>
      </c>
      <c r="F30" s="86">
        <v>2434185630</v>
      </c>
      <c r="G30" s="86">
        <v>40422630</v>
      </c>
      <c r="H30" s="87">
        <v>1.69</v>
      </c>
      <c r="I30" s="147" t="s">
        <v>69</v>
      </c>
      <c r="J30" s="148"/>
      <c r="K30" s="149"/>
      <c r="L30" s="86">
        <v>2393763000</v>
      </c>
      <c r="M30" s="86">
        <v>2434185630</v>
      </c>
      <c r="N30" s="86">
        <v>40422630</v>
      </c>
      <c r="O30" s="87">
        <v>1.69</v>
      </c>
    </row>
    <row r="32" spans="1:15" x14ac:dyDescent="0.3">
      <c r="F32" s="67"/>
      <c r="G32" s="67" t="s">
        <v>194</v>
      </c>
      <c r="H32" s="67"/>
      <c r="M32" s="67"/>
      <c r="N32" s="67"/>
      <c r="O32" s="67"/>
    </row>
    <row r="33" spans="8:14" x14ac:dyDescent="0.3">
      <c r="H33" s="67" t="s">
        <v>195</v>
      </c>
    </row>
    <row r="34" spans="8:14" x14ac:dyDescent="0.3">
      <c r="N34" s="67"/>
    </row>
  </sheetData>
  <mergeCells count="18">
    <mergeCell ref="A1:O1"/>
    <mergeCell ref="A2:C2"/>
    <mergeCell ref="A3:A5"/>
    <mergeCell ref="B3:H3"/>
    <mergeCell ref="I3:O3"/>
    <mergeCell ref="B4:B5"/>
    <mergeCell ref="C4:C5"/>
    <mergeCell ref="D4:D5"/>
    <mergeCell ref="E4:F4"/>
    <mergeCell ref="G4:H4"/>
    <mergeCell ref="I4:I5"/>
    <mergeCell ref="J4:J5"/>
    <mergeCell ref="K4:K5"/>
    <mergeCell ref="A6:A29"/>
    <mergeCell ref="L4:M4"/>
    <mergeCell ref="N4:O4"/>
    <mergeCell ref="A30:D30"/>
    <mergeCell ref="I30:K30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4" orientation="landscape" verticalDpi="0" r:id="rId1"/>
  <headerFooter>
    <oddFooter>&amp;C-7-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BreakPreview" topLeftCell="A7" zoomScale="60" zoomScaleNormal="95" workbookViewId="0">
      <selection activeCell="P6" sqref="P6"/>
    </sheetView>
  </sheetViews>
  <sheetFormatPr defaultRowHeight="16.5" x14ac:dyDescent="0.3"/>
  <cols>
    <col min="1" max="3" width="10.625" customWidth="1"/>
    <col min="4" max="5" width="14.5" customWidth="1"/>
    <col min="6" max="6" width="12.625" customWidth="1"/>
    <col min="7" max="7" width="48.625" customWidth="1"/>
  </cols>
  <sheetData>
    <row r="1" spans="1:17" s="2" customFormat="1" ht="25.5" x14ac:dyDescent="0.3">
      <c r="A1" s="150" t="s">
        <v>103</v>
      </c>
      <c r="B1" s="150"/>
      <c r="C1" s="150"/>
      <c r="D1" s="150"/>
      <c r="E1" s="150"/>
      <c r="F1" s="150"/>
      <c r="G1" s="150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8.75" x14ac:dyDescent="0.3">
      <c r="A2" s="151" t="s">
        <v>102</v>
      </c>
      <c r="B2" s="151"/>
      <c r="C2" s="151"/>
      <c r="D2" s="3"/>
      <c r="E2" s="4"/>
      <c r="F2" s="5"/>
      <c r="G2" s="10" t="s">
        <v>71</v>
      </c>
      <c r="H2" s="4"/>
      <c r="I2" s="6"/>
      <c r="J2" s="7"/>
      <c r="L2" s="8"/>
      <c r="M2" s="9"/>
      <c r="N2" s="9"/>
      <c r="O2" s="12"/>
      <c r="P2" s="11"/>
    </row>
    <row r="3" spans="1:17" x14ac:dyDescent="0.3">
      <c r="A3" s="161" t="s">
        <v>73</v>
      </c>
      <c r="B3" s="162"/>
      <c r="C3" s="163"/>
      <c r="D3" s="161" t="s">
        <v>5</v>
      </c>
      <c r="E3" s="163"/>
      <c r="F3" s="164" t="s">
        <v>74</v>
      </c>
      <c r="G3" s="164" t="s">
        <v>75</v>
      </c>
    </row>
    <row r="4" spans="1:17" x14ac:dyDescent="0.3">
      <c r="A4" s="71" t="s">
        <v>2</v>
      </c>
      <c r="B4" s="71" t="s">
        <v>3</v>
      </c>
      <c r="C4" s="71" t="s">
        <v>4</v>
      </c>
      <c r="D4" s="71" t="s">
        <v>76</v>
      </c>
      <c r="E4" s="71" t="s">
        <v>77</v>
      </c>
      <c r="F4" s="165"/>
      <c r="G4" s="165"/>
    </row>
    <row r="5" spans="1:17" ht="236.25" x14ac:dyDescent="0.3">
      <c r="A5" s="73" t="s">
        <v>11</v>
      </c>
      <c r="B5" s="73" t="s">
        <v>12</v>
      </c>
      <c r="C5" s="73" t="s">
        <v>13</v>
      </c>
      <c r="D5" s="74">
        <v>188587220</v>
      </c>
      <c r="E5" s="74">
        <v>188587220</v>
      </c>
      <c r="F5" s="74">
        <v>0</v>
      </c>
      <c r="G5" s="88" t="s">
        <v>204</v>
      </c>
    </row>
    <row r="6" spans="1:17" ht="123.75" x14ac:dyDescent="0.3">
      <c r="A6" s="75" t="s">
        <v>11</v>
      </c>
      <c r="B6" s="75" t="s">
        <v>12</v>
      </c>
      <c r="C6" s="75" t="s">
        <v>17</v>
      </c>
      <c r="D6" s="76">
        <v>146714500</v>
      </c>
      <c r="E6" s="76">
        <v>146714500</v>
      </c>
      <c r="F6" s="76">
        <v>0</v>
      </c>
      <c r="G6" s="89" t="s">
        <v>206</v>
      </c>
    </row>
    <row r="7" spans="1:17" ht="45" x14ac:dyDescent="0.3">
      <c r="A7" s="75" t="s">
        <v>11</v>
      </c>
      <c r="B7" s="75" t="s">
        <v>12</v>
      </c>
      <c r="C7" s="75" t="s">
        <v>19</v>
      </c>
      <c r="D7" s="76">
        <v>30575710</v>
      </c>
      <c r="E7" s="76">
        <v>30575710</v>
      </c>
      <c r="F7" s="76">
        <v>0</v>
      </c>
      <c r="G7" s="90" t="s">
        <v>78</v>
      </c>
    </row>
    <row r="8" spans="1:17" ht="135" x14ac:dyDescent="0.3">
      <c r="A8" s="75" t="s">
        <v>21</v>
      </c>
      <c r="B8" s="75" t="s">
        <v>21</v>
      </c>
      <c r="C8" s="75" t="s">
        <v>22</v>
      </c>
      <c r="D8" s="76">
        <v>78874250</v>
      </c>
      <c r="E8" s="76">
        <v>82934250</v>
      </c>
      <c r="F8" s="76">
        <v>4060000</v>
      </c>
      <c r="G8" s="89" t="s">
        <v>205</v>
      </c>
    </row>
    <row r="9" spans="1:17" ht="22.5" x14ac:dyDescent="0.3">
      <c r="A9" s="75" t="s">
        <v>21</v>
      </c>
      <c r="B9" s="75" t="s">
        <v>21</v>
      </c>
      <c r="C9" s="75" t="s">
        <v>24</v>
      </c>
      <c r="D9" s="76">
        <v>3780000</v>
      </c>
      <c r="E9" s="76">
        <v>3780000</v>
      </c>
      <c r="F9" s="76">
        <v>0</v>
      </c>
      <c r="G9" s="90" t="s">
        <v>79</v>
      </c>
    </row>
    <row r="10" spans="1:17" ht="22.5" x14ac:dyDescent="0.3">
      <c r="A10" s="75" t="s">
        <v>26</v>
      </c>
      <c r="B10" s="75" t="s">
        <v>26</v>
      </c>
      <c r="C10" s="75" t="s">
        <v>183</v>
      </c>
      <c r="D10" s="76">
        <v>0</v>
      </c>
      <c r="E10" s="76">
        <v>200000</v>
      </c>
      <c r="F10" s="76">
        <v>200000</v>
      </c>
      <c r="G10" s="90" t="s">
        <v>184</v>
      </c>
    </row>
    <row r="11" spans="1:17" ht="22.5" x14ac:dyDescent="0.3">
      <c r="A11" s="75" t="s">
        <v>26</v>
      </c>
      <c r="B11" s="75" t="s">
        <v>26</v>
      </c>
      <c r="C11" s="75" t="s">
        <v>27</v>
      </c>
      <c r="D11" s="76">
        <v>170000</v>
      </c>
      <c r="E11" s="76">
        <v>70000</v>
      </c>
      <c r="F11" s="76">
        <v>-100000</v>
      </c>
      <c r="G11" s="90" t="s">
        <v>80</v>
      </c>
    </row>
    <row r="12" spans="1:17" ht="281.25" x14ac:dyDescent="0.3">
      <c r="A12" s="75" t="s">
        <v>30</v>
      </c>
      <c r="B12" s="75" t="s">
        <v>30</v>
      </c>
      <c r="C12" s="75" t="s">
        <v>31</v>
      </c>
      <c r="D12" s="76">
        <v>1438143410</v>
      </c>
      <c r="E12" s="76">
        <v>1439563410</v>
      </c>
      <c r="F12" s="76">
        <v>1420000</v>
      </c>
      <c r="G12" s="89" t="s">
        <v>203</v>
      </c>
    </row>
    <row r="13" spans="1:17" ht="67.5" x14ac:dyDescent="0.3">
      <c r="A13" s="75" t="s">
        <v>30</v>
      </c>
      <c r="B13" s="75" t="s">
        <v>30</v>
      </c>
      <c r="C13" s="75" t="s">
        <v>33</v>
      </c>
      <c r="D13" s="76">
        <v>126000000</v>
      </c>
      <c r="E13" s="76">
        <v>126000000</v>
      </c>
      <c r="F13" s="76">
        <v>0</v>
      </c>
      <c r="G13" s="90" t="s">
        <v>81</v>
      </c>
    </row>
    <row r="14" spans="1:17" ht="45" x14ac:dyDescent="0.3">
      <c r="A14" s="75" t="s">
        <v>35</v>
      </c>
      <c r="B14" s="75" t="s">
        <v>35</v>
      </c>
      <c r="C14" s="75" t="s">
        <v>36</v>
      </c>
      <c r="D14" s="76">
        <v>50000000</v>
      </c>
      <c r="E14" s="76">
        <v>50000000</v>
      </c>
      <c r="F14" s="76">
        <v>0</v>
      </c>
      <c r="G14" s="90" t="s">
        <v>186</v>
      </c>
    </row>
    <row r="15" spans="1:17" ht="22.5" x14ac:dyDescent="0.3">
      <c r="A15" s="75" t="s">
        <v>35</v>
      </c>
      <c r="B15" s="75" t="s">
        <v>35</v>
      </c>
      <c r="C15" s="75" t="s">
        <v>39</v>
      </c>
      <c r="D15" s="76">
        <v>1000000</v>
      </c>
      <c r="E15" s="76">
        <v>2000000</v>
      </c>
      <c r="F15" s="76">
        <v>1000000</v>
      </c>
      <c r="G15" s="90" t="s">
        <v>82</v>
      </c>
    </row>
    <row r="16" spans="1:17" ht="90" x14ac:dyDescent="0.3">
      <c r="A16" s="75" t="s">
        <v>41</v>
      </c>
      <c r="B16" s="75" t="s">
        <v>41</v>
      </c>
      <c r="C16" s="75" t="s">
        <v>42</v>
      </c>
      <c r="D16" s="76">
        <v>191080259</v>
      </c>
      <c r="E16" s="76">
        <v>191080259</v>
      </c>
      <c r="F16" s="76">
        <v>0</v>
      </c>
      <c r="G16" s="90" t="s">
        <v>83</v>
      </c>
    </row>
    <row r="17" spans="1:7" ht="24" customHeight="1" x14ac:dyDescent="0.3">
      <c r="A17" s="75" t="s">
        <v>41</v>
      </c>
      <c r="B17" s="75" t="s">
        <v>41</v>
      </c>
      <c r="C17" s="75" t="s">
        <v>44</v>
      </c>
      <c r="D17" s="76">
        <v>4863290</v>
      </c>
      <c r="E17" s="76">
        <v>4863290</v>
      </c>
      <c r="F17" s="76">
        <v>0</v>
      </c>
      <c r="G17" s="90" t="s">
        <v>56</v>
      </c>
    </row>
    <row r="18" spans="1:7" ht="22.5" x14ac:dyDescent="0.3">
      <c r="A18" s="75" t="s">
        <v>46</v>
      </c>
      <c r="B18" s="75" t="s">
        <v>46</v>
      </c>
      <c r="C18" s="75" t="s">
        <v>47</v>
      </c>
      <c r="D18" s="76">
        <v>50000</v>
      </c>
      <c r="E18" s="76">
        <v>50000</v>
      </c>
      <c r="F18" s="76">
        <v>0</v>
      </c>
      <c r="G18" s="90" t="s">
        <v>84</v>
      </c>
    </row>
    <row r="19" spans="1:7" ht="270" x14ac:dyDescent="0.3">
      <c r="A19" s="75" t="s">
        <v>46</v>
      </c>
      <c r="B19" s="75" t="s">
        <v>46</v>
      </c>
      <c r="C19" s="75" t="s">
        <v>49</v>
      </c>
      <c r="D19" s="76">
        <v>4419092</v>
      </c>
      <c r="E19" s="76">
        <v>4420092</v>
      </c>
      <c r="F19" s="76">
        <v>1000</v>
      </c>
      <c r="G19" s="89" t="s">
        <v>196</v>
      </c>
    </row>
    <row r="20" spans="1:7" ht="67.5" x14ac:dyDescent="0.3">
      <c r="A20" s="75" t="s">
        <v>46</v>
      </c>
      <c r="B20" s="75" t="s">
        <v>46</v>
      </c>
      <c r="C20" s="75" t="s">
        <v>52</v>
      </c>
      <c r="D20" s="76">
        <v>37700000</v>
      </c>
      <c r="E20" s="76">
        <v>37700000</v>
      </c>
      <c r="F20" s="76">
        <v>0</v>
      </c>
      <c r="G20" s="90" t="s">
        <v>85</v>
      </c>
    </row>
    <row r="21" spans="1:7" ht="372.75" customHeight="1" x14ac:dyDescent="0.3">
      <c r="A21" s="75" t="s">
        <v>46</v>
      </c>
      <c r="B21" s="75" t="s">
        <v>46</v>
      </c>
      <c r="C21" s="75" t="s">
        <v>54</v>
      </c>
      <c r="D21" s="76">
        <v>91805269</v>
      </c>
      <c r="E21" s="76">
        <v>125646899</v>
      </c>
      <c r="F21" s="76">
        <v>33841630</v>
      </c>
      <c r="G21" s="89" t="s">
        <v>86</v>
      </c>
    </row>
    <row r="22" spans="1:7" x14ac:dyDescent="0.3">
      <c r="A22" s="158" t="s">
        <v>69</v>
      </c>
      <c r="B22" s="159"/>
      <c r="C22" s="160"/>
      <c r="D22" s="77">
        <v>2393763000</v>
      </c>
      <c r="E22" s="77">
        <v>2434185630</v>
      </c>
      <c r="F22" s="77">
        <v>40422630</v>
      </c>
      <c r="G22" s="72"/>
    </row>
    <row r="23" spans="1:7" x14ac:dyDescent="0.3">
      <c r="A23" s="91"/>
      <c r="B23" s="91"/>
      <c r="C23" s="91"/>
      <c r="D23" s="91"/>
      <c r="E23" s="91"/>
      <c r="F23" s="91"/>
      <c r="G23" s="91"/>
    </row>
  </sheetData>
  <mergeCells count="7">
    <mergeCell ref="A22:C22"/>
    <mergeCell ref="A1:G1"/>
    <mergeCell ref="A2:C2"/>
    <mergeCell ref="A3:C3"/>
    <mergeCell ref="D3:E3"/>
    <mergeCell ref="F3:F4"/>
    <mergeCell ref="G3:G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orientation="portrait" verticalDpi="0" r:id="rId1"/>
  <headerFooter differentOddEven="1" differentFirst="1">
    <evenFooter>&amp;C-9-</evenFooter>
    <firstFooter>&amp;C-8-</firstFooter>
  </headerFooter>
  <rowBreaks count="1" manualBreakCount="1">
    <brk id="12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view="pageBreakPreview" topLeftCell="A25" zoomScale="60" zoomScaleNormal="95" workbookViewId="0">
      <selection activeCell="L2" sqref="L2"/>
    </sheetView>
  </sheetViews>
  <sheetFormatPr defaultRowHeight="16.5" x14ac:dyDescent="0.3"/>
  <cols>
    <col min="1" max="3" width="10.625" style="91" customWidth="1"/>
    <col min="4" max="5" width="14.5" style="91" customWidth="1"/>
    <col min="6" max="6" width="12.625" style="91" customWidth="1"/>
    <col min="7" max="7" width="45.625" style="91" customWidth="1"/>
    <col min="8" max="16384" width="9" style="91"/>
  </cols>
  <sheetData>
    <row r="1" spans="1:17" s="93" customFormat="1" ht="25.5" x14ac:dyDescent="0.3">
      <c r="A1" s="166" t="s">
        <v>105</v>
      </c>
      <c r="B1" s="166"/>
      <c r="C1" s="166"/>
      <c r="D1" s="166"/>
      <c r="E1" s="166"/>
      <c r="F1" s="166"/>
      <c r="G1" s="166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spans="1:17" s="93" customFormat="1" ht="18.75" x14ac:dyDescent="0.3">
      <c r="A2" s="167" t="s">
        <v>104</v>
      </c>
      <c r="B2" s="167"/>
      <c r="C2" s="167"/>
      <c r="D2" s="94"/>
      <c r="E2" s="95"/>
      <c r="F2" s="96"/>
      <c r="G2" s="97" t="s">
        <v>71</v>
      </c>
      <c r="H2" s="95"/>
      <c r="I2" s="98"/>
      <c r="J2" s="99"/>
      <c r="L2" s="100"/>
      <c r="M2" s="101"/>
      <c r="N2" s="101"/>
      <c r="O2" s="102"/>
      <c r="P2" s="103"/>
    </row>
    <row r="3" spans="1:17" x14ac:dyDescent="0.3">
      <c r="A3" s="161" t="s">
        <v>73</v>
      </c>
      <c r="B3" s="162"/>
      <c r="C3" s="163"/>
      <c r="D3" s="161" t="s">
        <v>5</v>
      </c>
      <c r="E3" s="163"/>
      <c r="F3" s="164" t="s">
        <v>74</v>
      </c>
      <c r="G3" s="164" t="s">
        <v>75</v>
      </c>
    </row>
    <row r="4" spans="1:17" x14ac:dyDescent="0.3">
      <c r="A4" s="71" t="s">
        <v>2</v>
      </c>
      <c r="B4" s="71" t="s">
        <v>3</v>
      </c>
      <c r="C4" s="71" t="s">
        <v>4</v>
      </c>
      <c r="D4" s="71" t="s">
        <v>76</v>
      </c>
      <c r="E4" s="71" t="s">
        <v>77</v>
      </c>
      <c r="F4" s="165"/>
      <c r="G4" s="165"/>
    </row>
    <row r="5" spans="1:17" ht="45" x14ac:dyDescent="0.3">
      <c r="A5" s="73" t="s">
        <v>14</v>
      </c>
      <c r="B5" s="73" t="s">
        <v>15</v>
      </c>
      <c r="C5" s="73" t="s">
        <v>16</v>
      </c>
      <c r="D5" s="74">
        <v>1133182340</v>
      </c>
      <c r="E5" s="74">
        <v>1134349770</v>
      </c>
      <c r="F5" s="74">
        <v>1167430</v>
      </c>
      <c r="G5" s="73" t="s">
        <v>87</v>
      </c>
    </row>
    <row r="6" spans="1:17" ht="409.5" x14ac:dyDescent="0.3">
      <c r="A6" s="75" t="s">
        <v>14</v>
      </c>
      <c r="B6" s="75" t="s">
        <v>15</v>
      </c>
      <c r="C6" s="75" t="s">
        <v>18</v>
      </c>
      <c r="D6" s="76">
        <v>245140120</v>
      </c>
      <c r="E6" s="76">
        <v>251345390</v>
      </c>
      <c r="F6" s="76">
        <v>6205270</v>
      </c>
      <c r="G6" s="104" t="s">
        <v>187</v>
      </c>
      <c r="O6" s="91" t="s">
        <v>207</v>
      </c>
    </row>
    <row r="7" spans="1:17" ht="45" x14ac:dyDescent="0.3">
      <c r="A7" s="75" t="s">
        <v>14</v>
      </c>
      <c r="B7" s="75" t="s">
        <v>15</v>
      </c>
      <c r="C7" s="75" t="s">
        <v>20</v>
      </c>
      <c r="D7" s="76">
        <v>540000</v>
      </c>
      <c r="E7" s="76">
        <v>540000</v>
      </c>
      <c r="F7" s="76">
        <v>0</v>
      </c>
      <c r="G7" s="75" t="s">
        <v>88</v>
      </c>
    </row>
    <row r="8" spans="1:17" ht="45" x14ac:dyDescent="0.3">
      <c r="A8" s="75" t="s">
        <v>14</v>
      </c>
      <c r="B8" s="75" t="s">
        <v>15</v>
      </c>
      <c r="C8" s="75" t="s">
        <v>23</v>
      </c>
      <c r="D8" s="76">
        <v>103057030</v>
      </c>
      <c r="E8" s="76">
        <v>103647210</v>
      </c>
      <c r="F8" s="76">
        <v>590180</v>
      </c>
      <c r="G8" s="75" t="s">
        <v>89</v>
      </c>
    </row>
    <row r="9" spans="1:17" ht="22.5" x14ac:dyDescent="0.3">
      <c r="A9" s="75" t="s">
        <v>14</v>
      </c>
      <c r="B9" s="75" t="s">
        <v>15</v>
      </c>
      <c r="C9" s="75" t="s">
        <v>25</v>
      </c>
      <c r="D9" s="76">
        <v>92938620</v>
      </c>
      <c r="E9" s="76">
        <v>94465920</v>
      </c>
      <c r="F9" s="76">
        <v>1527300</v>
      </c>
      <c r="G9" s="104" t="s">
        <v>208</v>
      </c>
    </row>
    <row r="10" spans="1:17" ht="168.75" x14ac:dyDescent="0.3">
      <c r="A10" s="75" t="s">
        <v>14</v>
      </c>
      <c r="B10" s="75" t="s">
        <v>28</v>
      </c>
      <c r="C10" s="75" t="s">
        <v>29</v>
      </c>
      <c r="D10" s="76">
        <v>23370000</v>
      </c>
      <c r="E10" s="76">
        <v>21960000</v>
      </c>
      <c r="F10" s="76">
        <v>-1410000</v>
      </c>
      <c r="G10" s="104" t="s">
        <v>90</v>
      </c>
    </row>
    <row r="11" spans="1:17" ht="33.75" x14ac:dyDescent="0.3">
      <c r="A11" s="75" t="s">
        <v>14</v>
      </c>
      <c r="B11" s="75" t="s">
        <v>28</v>
      </c>
      <c r="C11" s="75" t="s">
        <v>32</v>
      </c>
      <c r="D11" s="76">
        <v>31200000</v>
      </c>
      <c r="E11" s="76">
        <v>31200000</v>
      </c>
      <c r="F11" s="76">
        <v>0</v>
      </c>
      <c r="G11" s="75" t="s">
        <v>91</v>
      </c>
    </row>
    <row r="12" spans="1:17" ht="45" x14ac:dyDescent="0.3">
      <c r="A12" s="75" t="s">
        <v>14</v>
      </c>
      <c r="B12" s="75" t="s">
        <v>28</v>
      </c>
      <c r="C12" s="75" t="s">
        <v>34</v>
      </c>
      <c r="D12" s="76">
        <v>650000</v>
      </c>
      <c r="E12" s="76">
        <v>650000</v>
      </c>
      <c r="F12" s="76">
        <v>0</v>
      </c>
      <c r="G12" s="75" t="s">
        <v>92</v>
      </c>
    </row>
    <row r="13" spans="1:17" ht="67.5" x14ac:dyDescent="0.3">
      <c r="A13" s="75" t="s">
        <v>14</v>
      </c>
      <c r="B13" s="75" t="s">
        <v>37</v>
      </c>
      <c r="C13" s="75" t="s">
        <v>38</v>
      </c>
      <c r="D13" s="76">
        <v>2033000</v>
      </c>
      <c r="E13" s="76">
        <v>4033000</v>
      </c>
      <c r="F13" s="76">
        <v>2000000</v>
      </c>
      <c r="G13" s="75" t="s">
        <v>93</v>
      </c>
    </row>
    <row r="14" spans="1:17" ht="281.25" x14ac:dyDescent="0.3">
      <c r="A14" s="75" t="s">
        <v>14</v>
      </c>
      <c r="B14" s="75" t="s">
        <v>37</v>
      </c>
      <c r="C14" s="75" t="s">
        <v>40</v>
      </c>
      <c r="D14" s="76">
        <v>36277800</v>
      </c>
      <c r="E14" s="76">
        <v>39481720</v>
      </c>
      <c r="F14" s="76">
        <v>3203920</v>
      </c>
      <c r="G14" s="104" t="s">
        <v>188</v>
      </c>
    </row>
    <row r="15" spans="1:17" ht="326.25" x14ac:dyDescent="0.3">
      <c r="A15" s="75" t="s">
        <v>14</v>
      </c>
      <c r="B15" s="75" t="s">
        <v>37</v>
      </c>
      <c r="C15" s="75" t="s">
        <v>43</v>
      </c>
      <c r="D15" s="76">
        <v>56240000</v>
      </c>
      <c r="E15" s="76">
        <v>60674340</v>
      </c>
      <c r="F15" s="76">
        <v>4434340</v>
      </c>
      <c r="G15" s="104" t="s">
        <v>94</v>
      </c>
    </row>
    <row r="16" spans="1:17" ht="78.75" x14ac:dyDescent="0.3">
      <c r="A16" s="75" t="s">
        <v>14</v>
      </c>
      <c r="B16" s="75" t="s">
        <v>37</v>
      </c>
      <c r="C16" s="75" t="s">
        <v>45</v>
      </c>
      <c r="D16" s="76">
        <v>6900000</v>
      </c>
      <c r="E16" s="76">
        <v>10100000</v>
      </c>
      <c r="F16" s="76">
        <v>3200000</v>
      </c>
      <c r="G16" s="104" t="s">
        <v>189</v>
      </c>
    </row>
    <row r="17" spans="1:7" ht="157.5" x14ac:dyDescent="0.3">
      <c r="A17" s="75" t="s">
        <v>14</v>
      </c>
      <c r="B17" s="75" t="s">
        <v>37</v>
      </c>
      <c r="C17" s="75" t="s">
        <v>48</v>
      </c>
      <c r="D17" s="76">
        <v>30440000</v>
      </c>
      <c r="E17" s="76">
        <v>31631000</v>
      </c>
      <c r="F17" s="76">
        <v>1191000</v>
      </c>
      <c r="G17" s="104" t="s">
        <v>190</v>
      </c>
    </row>
    <row r="18" spans="1:7" ht="22.5" x14ac:dyDescent="0.3">
      <c r="A18" s="75" t="s">
        <v>50</v>
      </c>
      <c r="B18" s="75" t="s">
        <v>51</v>
      </c>
      <c r="C18" s="75" t="s">
        <v>51</v>
      </c>
      <c r="D18" s="76">
        <v>500000</v>
      </c>
      <c r="E18" s="76">
        <v>500000</v>
      </c>
      <c r="F18" s="76">
        <v>0</v>
      </c>
      <c r="G18" s="75" t="s">
        <v>95</v>
      </c>
    </row>
    <row r="19" spans="1:7" ht="90" x14ac:dyDescent="0.3">
      <c r="A19" s="75" t="s">
        <v>50</v>
      </c>
      <c r="B19" s="75" t="s">
        <v>51</v>
      </c>
      <c r="C19" s="75" t="s">
        <v>53</v>
      </c>
      <c r="D19" s="76">
        <v>7000000</v>
      </c>
      <c r="E19" s="76">
        <v>10960000</v>
      </c>
      <c r="F19" s="76">
        <v>3960000</v>
      </c>
      <c r="G19" s="104" t="s">
        <v>197</v>
      </c>
    </row>
    <row r="20" spans="1:7" ht="78.75" x14ac:dyDescent="0.3">
      <c r="A20" s="75" t="s">
        <v>50</v>
      </c>
      <c r="B20" s="75" t="s">
        <v>51</v>
      </c>
      <c r="C20" s="75" t="s">
        <v>55</v>
      </c>
      <c r="D20" s="76">
        <v>500000</v>
      </c>
      <c r="E20" s="76">
        <v>3652000</v>
      </c>
      <c r="F20" s="76">
        <v>3152000</v>
      </c>
      <c r="G20" s="75" t="s">
        <v>96</v>
      </c>
    </row>
    <row r="21" spans="1:7" ht="258.75" x14ac:dyDescent="0.3">
      <c r="A21" s="75" t="s">
        <v>57</v>
      </c>
      <c r="B21" s="75" t="s">
        <v>37</v>
      </c>
      <c r="C21" s="75" t="s">
        <v>58</v>
      </c>
      <c r="D21" s="76">
        <v>249594250</v>
      </c>
      <c r="E21" s="76">
        <v>249694250</v>
      </c>
      <c r="F21" s="76">
        <v>100000</v>
      </c>
      <c r="G21" s="104" t="s">
        <v>97</v>
      </c>
    </row>
    <row r="22" spans="1:7" ht="157.5" x14ac:dyDescent="0.3">
      <c r="A22" s="75" t="s">
        <v>57</v>
      </c>
      <c r="B22" s="75" t="s">
        <v>37</v>
      </c>
      <c r="C22" s="75" t="s">
        <v>59</v>
      </c>
      <c r="D22" s="76">
        <v>54000000</v>
      </c>
      <c r="E22" s="76">
        <v>42120000</v>
      </c>
      <c r="F22" s="76">
        <v>-11880000</v>
      </c>
      <c r="G22" s="104" t="s">
        <v>98</v>
      </c>
    </row>
    <row r="23" spans="1:7" ht="191.25" x14ac:dyDescent="0.3">
      <c r="A23" s="75" t="s">
        <v>57</v>
      </c>
      <c r="B23" s="75" t="s">
        <v>37</v>
      </c>
      <c r="C23" s="75" t="s">
        <v>60</v>
      </c>
      <c r="D23" s="76">
        <v>15780000</v>
      </c>
      <c r="E23" s="76">
        <v>17500000</v>
      </c>
      <c r="F23" s="76">
        <v>1720000</v>
      </c>
      <c r="G23" s="104" t="s">
        <v>191</v>
      </c>
    </row>
    <row r="24" spans="1:7" ht="168.75" x14ac:dyDescent="0.3">
      <c r="A24" s="75" t="s">
        <v>57</v>
      </c>
      <c r="B24" s="75" t="s">
        <v>57</v>
      </c>
      <c r="C24" s="75" t="s">
        <v>61</v>
      </c>
      <c r="D24" s="76">
        <v>4480000</v>
      </c>
      <c r="E24" s="76">
        <v>4430000</v>
      </c>
      <c r="F24" s="76">
        <v>-50000</v>
      </c>
      <c r="G24" s="104" t="s">
        <v>185</v>
      </c>
    </row>
    <row r="25" spans="1:7" ht="202.5" x14ac:dyDescent="0.3">
      <c r="A25" s="75" t="s">
        <v>62</v>
      </c>
      <c r="B25" s="75" t="s">
        <v>62</v>
      </c>
      <c r="C25" s="75" t="s">
        <v>62</v>
      </c>
      <c r="D25" s="76">
        <v>73626000</v>
      </c>
      <c r="E25" s="76">
        <v>96806000</v>
      </c>
      <c r="F25" s="76">
        <v>23180000</v>
      </c>
      <c r="G25" s="104" t="s">
        <v>99</v>
      </c>
    </row>
    <row r="26" spans="1:7" ht="123.75" x14ac:dyDescent="0.3">
      <c r="A26" s="75" t="s">
        <v>63</v>
      </c>
      <c r="B26" s="75" t="s">
        <v>63</v>
      </c>
      <c r="C26" s="75" t="s">
        <v>64</v>
      </c>
      <c r="D26" s="76">
        <v>212912100</v>
      </c>
      <c r="E26" s="76">
        <v>210954370</v>
      </c>
      <c r="F26" s="76">
        <v>-1957730</v>
      </c>
      <c r="G26" s="104" t="s">
        <v>198</v>
      </c>
    </row>
    <row r="27" spans="1:7" ht="45" x14ac:dyDescent="0.3">
      <c r="A27" s="75" t="s">
        <v>63</v>
      </c>
      <c r="B27" s="75" t="s">
        <v>63</v>
      </c>
      <c r="C27" s="75" t="s">
        <v>65</v>
      </c>
      <c r="D27" s="76">
        <v>201740</v>
      </c>
      <c r="E27" s="76">
        <v>290660</v>
      </c>
      <c r="F27" s="76">
        <v>88920</v>
      </c>
      <c r="G27" s="75" t="s">
        <v>100</v>
      </c>
    </row>
    <row r="28" spans="1:7" ht="33.75" x14ac:dyDescent="0.3">
      <c r="A28" s="75" t="s">
        <v>66</v>
      </c>
      <c r="B28" s="75" t="s">
        <v>67</v>
      </c>
      <c r="C28" s="75" t="s">
        <v>68</v>
      </c>
      <c r="D28" s="76">
        <v>13200000</v>
      </c>
      <c r="E28" s="76">
        <v>13200000</v>
      </c>
      <c r="F28" s="76">
        <v>0</v>
      </c>
      <c r="G28" s="75" t="s">
        <v>101</v>
      </c>
    </row>
    <row r="29" spans="1:7" x14ac:dyDescent="0.3">
      <c r="A29" s="158" t="s">
        <v>69</v>
      </c>
      <c r="B29" s="159"/>
      <c r="C29" s="160"/>
      <c r="D29" s="77">
        <v>2393763000</v>
      </c>
      <c r="E29" s="77">
        <v>2434185630</v>
      </c>
      <c r="F29" s="77">
        <v>40422630</v>
      </c>
      <c r="G29" s="72"/>
    </row>
  </sheetData>
  <mergeCells count="7">
    <mergeCell ref="A29:C29"/>
    <mergeCell ref="A1:G1"/>
    <mergeCell ref="A2:C2"/>
    <mergeCell ref="A3:C3"/>
    <mergeCell ref="D3:E3"/>
    <mergeCell ref="F3:F4"/>
    <mergeCell ref="G3:G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orientation="portrait" verticalDpi="0" r:id="rId1"/>
  <headerFooter differentOddEven="1" differentFirst="1">
    <oddFooter>&amp;C-12-</oddFooter>
    <evenFooter>&amp;C-11-</evenFooter>
    <firstFooter>&amp;C-10-</firstFooter>
  </headerFooter>
  <rowBreaks count="3" manualBreakCount="3">
    <brk id="11" max="6" man="1"/>
    <brk id="17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예산서표지</vt:lpstr>
      <vt:lpstr>예산총칙</vt:lpstr>
      <vt:lpstr>세입.세출예산총팔</vt:lpstr>
      <vt:lpstr>세입예산서</vt:lpstr>
      <vt:lpstr>세출예산서</vt:lpstr>
      <vt:lpstr>세입.세출예산총팔!Print_Area</vt:lpstr>
      <vt:lpstr>세출예산서!Print_Area</vt:lpstr>
      <vt:lpstr>예산총칙!Print_Area</vt:lpstr>
      <vt:lpstr>세입예산서!Print_Titles</vt:lpstr>
      <vt:lpstr>세출예산서!Print_Titles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cp:lastPrinted>2023-09-08T04:25:12Z</cp:lastPrinted>
  <dcterms:created xsi:type="dcterms:W3CDTF">2023-08-26T02:39:59Z</dcterms:created>
  <dcterms:modified xsi:type="dcterms:W3CDTF">2023-09-08T04:25:14Z</dcterms:modified>
</cp:coreProperties>
</file>